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18-2019 Fiscal Year Related\"/>
    </mc:Choice>
  </mc:AlternateContent>
  <workbookProtection workbookAlgorithmName="SHA-512" workbookHashValue="cKiK/vV8i6jW6F1LsPHW8oJSi5Vi7A0WdhGyBO435VFbEZGAxPxfYjhJMO1H1B+c+MuhuGkmN9mD7Oab8di+kA==" workbookSaltValue="+3TfJIUtAMjRix40A7PMaw==" workbookSpinCount="100000" lockStructure="1"/>
  <bookViews>
    <workbookView xWindow="0" yWindow="0" windowWidth="15360" windowHeight="7755"/>
  </bookViews>
  <sheets>
    <sheet name="Timesheet" sheetId="1" r:id="rId1"/>
  </sheets>
  <definedNames>
    <definedName name="_xlnm.Print_Area" localSheetId="0">Timesheet!$A$1:$W$48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  <c r="K10" i="1"/>
  <c r="J10" i="1"/>
  <c r="I10" i="1"/>
  <c r="H10" i="1"/>
  <c r="U8" i="1" l="1"/>
  <c r="G10" i="1"/>
  <c r="G11" i="1" s="1"/>
  <c r="U24" i="1" l="1"/>
  <c r="U39" i="1" s="1"/>
  <c r="U22" i="1"/>
  <c r="U37" i="1" s="1"/>
  <c r="H18" i="1"/>
  <c r="H19" i="1" s="1"/>
  <c r="H25" i="1" s="1"/>
  <c r="I18" i="1"/>
  <c r="I19" i="1" s="1"/>
  <c r="I25" i="1" s="1"/>
  <c r="J18" i="1"/>
  <c r="J19" i="1" s="1"/>
  <c r="J25" i="1" s="1"/>
  <c r="K18" i="1"/>
  <c r="K19" i="1" s="1"/>
  <c r="K25" i="1" s="1"/>
  <c r="L18" i="1"/>
  <c r="L19" i="1" s="1"/>
  <c r="L25" i="1" s="1"/>
  <c r="M18" i="1"/>
  <c r="M19" i="1" s="1"/>
  <c r="M25" i="1" s="1"/>
  <c r="N18" i="1"/>
  <c r="N19" i="1" s="1"/>
  <c r="N25" i="1" s="1"/>
  <c r="O18" i="1"/>
  <c r="O19" i="1" s="1"/>
  <c r="O25" i="1" s="1"/>
  <c r="P18" i="1"/>
  <c r="P19" i="1" s="1"/>
  <c r="P25" i="1" s="1"/>
  <c r="Q18" i="1"/>
  <c r="Q19" i="1"/>
  <c r="Q25" i="1" s="1"/>
  <c r="R18" i="1"/>
  <c r="R19" i="1" s="1"/>
  <c r="R25" i="1" s="1"/>
  <c r="S18" i="1"/>
  <c r="S19" i="1" s="1"/>
  <c r="S25" i="1" s="1"/>
  <c r="T18" i="1"/>
  <c r="T19" i="1" s="1"/>
  <c r="T25" i="1" s="1"/>
  <c r="G18" i="1"/>
  <c r="G19" i="1" s="1"/>
  <c r="U20" i="1"/>
  <c r="U35" i="1" s="1"/>
  <c r="U23" i="1"/>
  <c r="U38" i="1" s="1"/>
  <c r="U21" i="1"/>
  <c r="U36" i="1" s="1"/>
  <c r="Y5" i="1"/>
  <c r="Y7" i="1" l="1"/>
  <c r="AC7" i="1"/>
  <c r="Z7" i="1"/>
  <c r="AD7" i="1"/>
  <c r="AA7" i="1"/>
  <c r="AE7" i="1"/>
  <c r="AB7" i="1"/>
  <c r="Z12" i="1"/>
  <c r="H11" i="1"/>
  <c r="H26" i="1" s="1"/>
  <c r="G25" i="1"/>
  <c r="U19" i="1"/>
  <c r="U18" i="1"/>
  <c r="AB13" i="1"/>
  <c r="Y8" i="1"/>
  <c r="AA11" i="1"/>
  <c r="AC13" i="1"/>
  <c r="AD8" i="1"/>
  <c r="Y12" i="1"/>
  <c r="AB10" i="1"/>
  <c r="AD12" i="1"/>
  <c r="AD11" i="1"/>
  <c r="Z11" i="1"/>
  <c r="AA12" i="1"/>
  <c r="AC8" i="1"/>
  <c r="AE11" i="1"/>
  <c r="AA10" i="1"/>
  <c r="AC12" i="1"/>
  <c r="Y11" i="1"/>
  <c r="AA13" i="1"/>
  <c r="AE12" i="1"/>
  <c r="Y10" i="1"/>
  <c r="Z10" i="1"/>
  <c r="AB12" i="1"/>
  <c r="AE10" i="1"/>
  <c r="Z13" i="1"/>
  <c r="AA8" i="1"/>
  <c r="AC11" i="1"/>
  <c r="AE13" i="1"/>
  <c r="AB8" i="1"/>
  <c r="AC10" i="1"/>
  <c r="AD10" i="1"/>
  <c r="Y13" i="1"/>
  <c r="Z8" i="1"/>
  <c r="AB11" i="1"/>
  <c r="AD13" i="1"/>
  <c r="AE8" i="1"/>
  <c r="G26" i="1" l="1"/>
  <c r="I11" i="1"/>
  <c r="I26" i="1" s="1"/>
  <c r="U25" i="1"/>
  <c r="U33" i="1"/>
  <c r="J11" i="1" l="1"/>
  <c r="J26" i="1" s="1"/>
  <c r="K11" i="1" l="1"/>
  <c r="K26" i="1" s="1"/>
  <c r="L11" i="1" l="1"/>
  <c r="L26" i="1" s="1"/>
  <c r="M11" i="1" l="1"/>
  <c r="M26" i="1" s="1"/>
  <c r="N11" i="1" l="1"/>
  <c r="N26" i="1" s="1"/>
  <c r="O11" i="1" l="1"/>
  <c r="O26" i="1" s="1"/>
  <c r="P11" i="1" l="1"/>
  <c r="P26" i="1" s="1"/>
  <c r="Q11" i="1" l="1"/>
  <c r="Q26" i="1" s="1"/>
  <c r="R11" i="1" l="1"/>
  <c r="R26" i="1" s="1"/>
  <c r="S11" i="1" l="1"/>
  <c r="T11" i="1" l="1"/>
  <c r="T26" i="1" l="1"/>
</calcChain>
</file>

<file path=xl/comments1.xml><?xml version="1.0" encoding="utf-8"?>
<comments xmlns="http://schemas.openxmlformats.org/spreadsheetml/2006/main">
  <authors>
    <author>jloganadmin</author>
  </authors>
  <commentList>
    <comment ref="T7" authorId="0" shapeId="0">
      <text>
        <r>
          <rPr>
            <b/>
            <sz val="8"/>
            <color indexed="9"/>
            <rFont val="Tahoma"/>
            <family val="2"/>
          </rPr>
          <t>Input beginning pay period date.</t>
        </r>
        <r>
          <rPr>
            <b/>
            <sz val="9"/>
            <color indexed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<sst xmlns="http://schemas.openxmlformats.org/spreadsheetml/2006/main" count="74" uniqueCount="70">
  <si>
    <t>Calendar Month</t>
  </si>
  <si>
    <t>SU</t>
  </si>
  <si>
    <t>M</t>
  </si>
  <si>
    <t>T</t>
  </si>
  <si>
    <t>W</t>
  </si>
  <si>
    <t>TH</t>
  </si>
  <si>
    <t>F</t>
  </si>
  <si>
    <t>SA</t>
  </si>
  <si>
    <t>Employee Name:</t>
  </si>
  <si>
    <t>Pay Period Dates:</t>
  </si>
  <si>
    <t>Begin:</t>
  </si>
  <si>
    <t>Employee ID#:</t>
  </si>
  <si>
    <t>End:</t>
  </si>
  <si>
    <t>DATES</t>
  </si>
  <si>
    <t>DAY</t>
  </si>
  <si>
    <t>TOTAL</t>
  </si>
  <si>
    <t>Total Hours (Daily):</t>
  </si>
  <si>
    <t>Position:</t>
  </si>
  <si>
    <t>For Payroll Use Only</t>
  </si>
  <si>
    <t>Pay Period</t>
  </si>
  <si>
    <t>Total Comp Used</t>
  </si>
  <si>
    <t>Comp Earned</t>
  </si>
  <si>
    <t xml:space="preserve">Total Reg  Hours </t>
  </si>
  <si>
    <t xml:space="preserve">Total ST / OT Hours </t>
  </si>
  <si>
    <t>Holiday</t>
  </si>
  <si>
    <t>Reviewed / Changes Made</t>
  </si>
  <si>
    <t>This field will be hidden after we finish testing</t>
  </si>
  <si>
    <t>Total Vac Used</t>
  </si>
  <si>
    <t>Work Week Hours for Payroll Use Only:</t>
  </si>
  <si>
    <t>Paid Overtime @ Straight Rate *</t>
  </si>
  <si>
    <t>Paid Overtime x 1.5  *</t>
  </si>
  <si>
    <t xml:space="preserve"> *Overtime must be approved in advance by your supervisor and </t>
  </si>
  <si>
    <t>confirmed by employee and supervisor signatures below.</t>
  </si>
  <si>
    <t>Supervisor should utilize flex time in order to avoid overtime.</t>
  </si>
  <si>
    <t>Late submission of timesheet to payroll will result in delay of pay.</t>
  </si>
  <si>
    <t>BUDGET CODE:</t>
  </si>
  <si>
    <t>PM</t>
  </si>
  <si>
    <t>RO</t>
  </si>
  <si>
    <t>SO</t>
  </si>
  <si>
    <t>ZZ</t>
  </si>
  <si>
    <t>CDH:</t>
  </si>
  <si>
    <t xml:space="preserve">Total PAID </t>
  </si>
  <si>
    <t xml:space="preserve">                 Original- Payroll                 Copy - Supervisor                 Copy-  Employee</t>
  </si>
  <si>
    <t xml:space="preserve">                                                                               Original- Payroll                 Copy - Supervisor                 Copy-  Employee</t>
  </si>
  <si>
    <r>
      <rPr>
        <b/>
        <sz val="11"/>
        <rFont val="Times New Roman"/>
        <family val="1"/>
      </rPr>
      <t>Supervisor Signature:</t>
    </r>
    <r>
      <rPr>
        <b/>
        <u/>
        <sz val="11"/>
        <rFont val="Times New Roman"/>
        <family val="1"/>
      </rPr>
      <t xml:space="preserve">  </t>
    </r>
    <r>
      <rPr>
        <u/>
        <sz val="11"/>
        <rFont val="Times New Roman"/>
        <family val="1"/>
      </rPr>
      <t xml:space="preserve">                                                                                                     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School/Department:</t>
    </r>
    <r>
      <rPr>
        <sz val="11"/>
        <rFont val="Times New Roman"/>
        <family val="1"/>
      </rPr>
      <t>_________________________________________</t>
    </r>
    <r>
      <rPr>
        <b/>
        <sz val="11"/>
        <rFont val="Times New Roman"/>
        <family val="1"/>
      </rPr>
      <t>Date:</t>
    </r>
    <r>
      <rPr>
        <sz val="11"/>
        <rFont val="Times New Roman"/>
        <family val="1"/>
      </rPr>
      <t>____________________</t>
    </r>
  </si>
  <si>
    <t>Contract Hours Per Day:</t>
  </si>
  <si>
    <t>Please provide BUDGET CODE and HOURLY RATE for all EXTRA HOURS WORKED</t>
  </si>
  <si>
    <t>HOURLY RATE:</t>
  </si>
  <si>
    <t xml:space="preserve">PAYROLL USE ONLY </t>
  </si>
  <si>
    <t>EARNED Comp time *</t>
  </si>
  <si>
    <t>GO</t>
  </si>
  <si>
    <t xml:space="preserve">TO </t>
  </si>
  <si>
    <r>
      <t>Total Hours</t>
    </r>
    <r>
      <rPr>
        <b/>
        <sz val="12"/>
        <rFont val="Calibri"/>
        <family val="2"/>
        <scheme val="minor"/>
      </rPr>
      <t xml:space="preserve"> Unrounded</t>
    </r>
    <r>
      <rPr>
        <sz val="12"/>
        <rFont val="Calibri"/>
        <family val="2"/>
        <scheme val="minor"/>
      </rPr>
      <t>:</t>
    </r>
  </si>
  <si>
    <r>
      <t xml:space="preserve">Total Reg Hours </t>
    </r>
    <r>
      <rPr>
        <i/>
        <sz val="11"/>
        <rFont val="Calibri"/>
        <family val="2"/>
        <scheme val="minor"/>
      </rPr>
      <t>(</t>
    </r>
    <r>
      <rPr>
        <b/>
        <i/>
        <sz val="11"/>
        <rFont val="Calibri"/>
        <family val="2"/>
        <scheme val="minor"/>
      </rPr>
      <t>Physically Worked</t>
    </r>
    <r>
      <rPr>
        <b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>:</t>
    </r>
  </si>
  <si>
    <r>
      <rPr>
        <b/>
        <sz val="13"/>
        <rFont val="Calibri"/>
        <family val="2"/>
        <scheme val="minor"/>
      </rPr>
      <t>Holiday Pay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>(if applicable)</t>
    </r>
  </si>
  <si>
    <r>
      <rPr>
        <b/>
        <sz val="13"/>
        <rFont val="Calibri"/>
        <family val="2"/>
        <scheme val="minor"/>
      </rPr>
      <t>Leave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>(if applicable)</t>
    </r>
  </si>
  <si>
    <r>
      <rPr>
        <b/>
        <sz val="13"/>
        <rFont val="Calibri"/>
        <family val="2"/>
        <scheme val="minor"/>
      </rPr>
      <t>Vacation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</si>
  <si>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r>
      <rPr>
        <b/>
        <sz val="13"/>
        <rFont val="Calibri"/>
        <family val="2"/>
        <scheme val="minor"/>
      </rPr>
      <t>Comp Time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</si>
  <si>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r>
      <t xml:space="preserve">Time </t>
    </r>
    <r>
      <rPr>
        <b/>
        <sz val="13"/>
        <rFont val="Calibri"/>
        <family val="2"/>
        <scheme val="minor"/>
      </rPr>
      <t>IN</t>
    </r>
    <r>
      <rPr>
        <sz val="13"/>
        <rFont val="Calibri"/>
        <family val="2"/>
        <scheme val="minor"/>
      </rPr>
      <t>:</t>
    </r>
  </si>
  <si>
    <r>
      <t xml:space="preserve">Time </t>
    </r>
    <r>
      <rPr>
        <b/>
        <sz val="13"/>
        <rFont val="Calibri"/>
        <family val="2"/>
        <scheme val="minor"/>
      </rPr>
      <t>OUT</t>
    </r>
    <r>
      <rPr>
        <sz val="13"/>
        <rFont val="Calibri"/>
        <family val="2"/>
        <scheme val="minor"/>
      </rPr>
      <t>:</t>
    </r>
  </si>
  <si>
    <r>
      <t>Check this box</t>
    </r>
    <r>
      <rPr>
        <b/>
        <sz val="12"/>
        <rFont val="Bodoni MT"/>
        <family val="1"/>
      </rPr>
      <t xml:space="preserve"> </t>
    </r>
    <r>
      <rPr>
        <b/>
        <i/>
        <u/>
        <sz val="12"/>
        <rFont val="Bodoni MT"/>
        <family val="1"/>
      </rPr>
      <t>TO EARN</t>
    </r>
    <r>
      <rPr>
        <sz val="12"/>
        <rFont val="Bodoni MT"/>
        <family val="1"/>
      </rPr>
      <t xml:space="preserve"> Comp time Hours </t>
    </r>
  </si>
  <si>
    <r>
      <t xml:space="preserve">Check this box </t>
    </r>
    <r>
      <rPr>
        <b/>
        <i/>
        <u/>
        <sz val="11.5"/>
        <rFont val="Bodoni MT"/>
        <family val="1"/>
      </rPr>
      <t>TO BE PAID</t>
    </r>
    <r>
      <rPr>
        <i/>
        <sz val="11.5"/>
        <rFont val="Bodoni MT"/>
        <family val="1"/>
      </rPr>
      <t xml:space="preserve"> Overtime / Straight time</t>
    </r>
  </si>
  <si>
    <t>Sick Time Used</t>
  </si>
  <si>
    <r>
      <rPr>
        <b/>
        <sz val="13"/>
        <rFont val="Calibri"/>
        <family val="2"/>
        <scheme val="minor"/>
      </rPr>
      <t>Sick Time</t>
    </r>
    <r>
      <rPr>
        <sz val="13"/>
        <rFont val="Calibri"/>
        <family val="2"/>
        <scheme val="minor"/>
      </rPr>
      <t xml:space="preserve"> </t>
    </r>
    <r>
      <rPr>
        <b/>
        <sz val="13"/>
        <rFont val="Calibri"/>
        <family val="2"/>
        <scheme val="minor"/>
      </rPr>
      <t>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</si>
  <si>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t>Leave Used</t>
  </si>
  <si>
    <r>
      <t xml:space="preserve">Complete the areas of this timesheet in accordance with the current PAY PERIOD SCHEDULE.  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Time IN:  &amp; Time OUT: entries</t>
    </r>
    <r>
      <rPr>
        <sz val="13.5"/>
        <rFont val="Calibri"/>
        <family val="2"/>
      </rPr>
      <t xml:space="preserve"> may be made using one of two formats:</t>
    </r>
    <r>
      <rPr>
        <b/>
        <sz val="13.5"/>
        <rFont val="Calibri"/>
        <family val="2"/>
      </rPr>
      <t xml:space="preserve"> Format #1</t>
    </r>
    <r>
      <rPr>
        <sz val="13.5"/>
        <rFont val="Calibri"/>
        <family val="2"/>
      </rPr>
      <t xml:space="preserve">- Enter as EXACT HOURS AND MINUTES (hh:mm). For example 7:28 am with a space between the "28" and the "am"). </t>
    </r>
    <r>
      <rPr>
        <b/>
        <sz val="13.5"/>
        <rFont val="Calibri"/>
        <family val="2"/>
      </rPr>
      <t xml:space="preserve"> Format #2</t>
    </r>
    <r>
      <rPr>
        <sz val="13.5"/>
        <rFont val="Calibri"/>
        <family val="2"/>
      </rPr>
      <t>-Enter using 24 hour clock time -aka Military time. For example 4:32 pm would be entered as 16:32.  The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"Total Reg Hours (Physically Worked):"</t>
    </r>
    <r>
      <rPr>
        <sz val="13.5"/>
        <rFont val="Calibri"/>
        <family val="2"/>
      </rPr>
      <t xml:space="preserve"> by day will automatically round to the nearest quarter hour.    </t>
    </r>
  </si>
  <si>
    <r>
      <t xml:space="preserve">EXCEPTION from Time Clock Entry Flagstaff Unified School District-Employee </t>
    </r>
    <r>
      <rPr>
        <b/>
        <i/>
        <u/>
        <sz val="18"/>
        <color rgb="FFFF0000"/>
        <rFont val="Calibri"/>
        <family val="2"/>
        <scheme val="minor"/>
      </rPr>
      <t>EXCEL ENTRY</t>
    </r>
    <r>
      <rPr>
        <b/>
        <sz val="18"/>
        <rFont val="Calibri"/>
        <family val="2"/>
        <scheme val="minor"/>
      </rPr>
      <t xml:space="preserve"> BI-WEEKLY Timesheet</t>
    </r>
  </si>
  <si>
    <t>Rev. 7/1/2018</t>
  </si>
  <si>
    <r>
      <t xml:space="preserve">NOTE:  Enter theBI-WEEKLY Pay Period </t>
    </r>
    <r>
      <rPr>
        <b/>
        <i/>
        <u/>
        <sz val="18"/>
        <rFont val="Calibri"/>
        <family val="2"/>
        <scheme val="minor"/>
      </rPr>
      <t>Begin:</t>
    </r>
    <r>
      <rPr>
        <b/>
        <i/>
        <sz val="18"/>
        <rFont val="Calibri"/>
        <family val="2"/>
        <scheme val="minor"/>
      </rPr>
      <t xml:space="preserve"> date in</t>
    </r>
    <r>
      <rPr>
        <b/>
        <i/>
        <sz val="18"/>
        <color rgb="FFFF0000"/>
        <rFont val="Calibri"/>
        <family val="2"/>
        <scheme val="minor"/>
      </rPr>
      <t xml:space="preserve"> MM/DD/YY</t>
    </r>
    <r>
      <rPr>
        <b/>
        <i/>
        <sz val="18"/>
        <rFont val="Calibri"/>
        <family val="2"/>
        <scheme val="minor"/>
      </rPr>
      <t xml:space="preserve"> Format </t>
    </r>
    <r>
      <rPr>
        <b/>
        <u/>
        <sz val="18"/>
        <rFont val="Calibri"/>
        <family val="2"/>
        <scheme val="minor"/>
      </rPr>
      <t>ONLY</t>
    </r>
    <r>
      <rPr>
        <b/>
        <i/>
        <sz val="18"/>
        <rFont val="Calibri"/>
        <family val="2"/>
        <scheme val="minor"/>
      </rPr>
      <t xml:space="preserve"> and BI-WEEKLY Pay Period</t>
    </r>
    <r>
      <rPr>
        <b/>
        <i/>
        <u/>
        <sz val="18"/>
        <rFont val="Calibri"/>
        <family val="2"/>
        <scheme val="minor"/>
      </rPr>
      <t xml:space="preserve"> End:</t>
    </r>
    <r>
      <rPr>
        <b/>
        <i/>
        <sz val="18"/>
        <rFont val="Calibri"/>
        <family val="2"/>
        <scheme val="minor"/>
      </rPr>
      <t xml:space="preserve"> date will populate.  </t>
    </r>
  </si>
  <si>
    <t>Reason for timesheet submission: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</si>
</sst>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mm\-yy"/>
    <numFmt numFmtId="165" formatCode="[$-409]d\-mmm\-yy;@"/>
    <numFmt numFmtId="166" formatCode="dd"/>
    <numFmt numFmtId="167" formatCode="[$-409]d\-mmm;@"/>
    <numFmt numFmtId="168" formatCode="00.00"/>
    <numFmt numFmtId="169" formatCode="mm/dd/yy;@"/>
    <numFmt numFmtId="170" formatCode="h:mm;@"/>
    <numFmt numFmtId="171" formatCode="[$-409]h:mm\ AM/PM;@"/>
  </numFmts>
  <fonts count="96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4"/>
      <name val="Century Gothic"/>
      <family val="2"/>
    </font>
    <font>
      <b/>
      <sz val="9"/>
      <name val="Calibr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i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Bodoni MT"/>
      <family val="1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i/>
      <u/>
      <sz val="1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Bodoni MT"/>
      <family val="1"/>
    </font>
    <font>
      <b/>
      <i/>
      <sz val="10"/>
      <name val="Bodoni MT"/>
      <family val="1"/>
    </font>
    <font>
      <sz val="18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name val="Arial Narrow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0"/>
      <name val="Arial"/>
      <family val="2"/>
    </font>
    <font>
      <sz val="10"/>
      <color theme="1" tint="0.34998626667073579"/>
      <name val="Arial"/>
      <family val="2"/>
    </font>
    <font>
      <b/>
      <i/>
      <sz val="9"/>
      <color rgb="FFFF0000"/>
      <name val="Arial"/>
      <family val="2"/>
    </font>
    <font>
      <sz val="12"/>
      <name val="Bodoni MT"/>
      <family val="1"/>
    </font>
    <font>
      <b/>
      <i/>
      <u/>
      <sz val="12"/>
      <name val="Bodoni MT"/>
      <family val="1"/>
    </font>
    <font>
      <b/>
      <sz val="12"/>
      <name val="Bodoni MT"/>
      <family val="1"/>
    </font>
    <font>
      <sz val="11.5"/>
      <name val="Bodoni MT"/>
      <family val="1"/>
    </font>
    <font>
      <b/>
      <i/>
      <u/>
      <sz val="11.5"/>
      <name val="Bodoni MT"/>
      <family val="1"/>
    </font>
    <font>
      <i/>
      <sz val="11.5"/>
      <name val="Bodoni MT"/>
      <family val="1"/>
    </font>
    <font>
      <b/>
      <i/>
      <sz val="14"/>
      <name val="Calibri"/>
      <family val="2"/>
      <scheme val="minor"/>
    </font>
    <font>
      <b/>
      <sz val="8"/>
      <name val="Calibri"/>
      <family val="2"/>
      <scheme val="minor"/>
    </font>
    <font>
      <sz val="13.5"/>
      <name val="Calibri"/>
      <family val="2"/>
    </font>
    <font>
      <b/>
      <sz val="13.5"/>
      <name val="Calibri"/>
      <family val="2"/>
    </font>
    <font>
      <b/>
      <i/>
      <sz val="13.5"/>
      <name val="Calibri"/>
      <family val="2"/>
    </font>
    <font>
      <b/>
      <sz val="11"/>
      <name val="Arial Narrow"/>
      <family val="2"/>
    </font>
    <font>
      <b/>
      <i/>
      <sz val="10"/>
      <color rgb="FFFF0000"/>
      <name val="Calibri"/>
      <family val="2"/>
      <scheme val="minor"/>
    </font>
    <font>
      <b/>
      <i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u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9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Protection="1"/>
    <xf numFmtId="0" fontId="18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7" fillId="0" borderId="0" xfId="0" applyFont="1" applyProtection="1"/>
    <xf numFmtId="2" fontId="22" fillId="0" borderId="0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8" fillId="0" borderId="0" xfId="0" applyFont="1" applyProtection="1"/>
    <xf numFmtId="0" fontId="18" fillId="0" borderId="0" xfId="0" applyFont="1" applyFill="1" applyBorder="1" applyProtection="1"/>
    <xf numFmtId="0" fontId="17" fillId="0" borderId="0" xfId="0" applyFont="1" applyBorder="1" applyAlignment="1" applyProtection="1"/>
    <xf numFmtId="165" fontId="20" fillId="0" borderId="0" xfId="0" applyNumberFormat="1" applyFont="1" applyFill="1" applyBorder="1" applyAlignment="1" applyProtection="1">
      <alignment horizontal="left" indent="2"/>
    </xf>
    <xf numFmtId="0" fontId="18" fillId="0" borderId="0" xfId="0" applyFont="1" applyBorder="1" applyProtection="1"/>
    <xf numFmtId="0" fontId="3" fillId="0" borderId="0" xfId="0" applyFont="1" applyProtection="1"/>
    <xf numFmtId="0" fontId="11" fillId="0" borderId="0" xfId="0" applyFont="1" applyProtection="1"/>
    <xf numFmtId="0" fontId="17" fillId="0" borderId="0" xfId="0" applyFont="1" applyBorder="1" applyProtection="1"/>
    <xf numFmtId="20" fontId="11" fillId="0" borderId="0" xfId="0" applyNumberFormat="1" applyFont="1" applyProtection="1"/>
    <xf numFmtId="0" fontId="25" fillId="0" borderId="0" xfId="0" applyFont="1" applyAlignment="1" applyProtection="1">
      <alignment vertical="top"/>
    </xf>
    <xf numFmtId="168" fontId="4" fillId="0" borderId="0" xfId="0" applyNumberFormat="1" applyFont="1" applyBorder="1" applyAlignment="1" applyProtection="1">
      <alignment horizontal="right" vertical="top" indent="1"/>
    </xf>
    <xf numFmtId="168" fontId="4" fillId="0" borderId="0" xfId="0" applyNumberFormat="1" applyFont="1" applyFill="1" applyBorder="1" applyAlignment="1" applyProtection="1">
      <alignment horizontal="right" vertical="top" indent="1"/>
    </xf>
    <xf numFmtId="0" fontId="11" fillId="0" borderId="0" xfId="0" applyFont="1" applyAlignment="1" applyProtection="1">
      <alignment vertical="top"/>
    </xf>
    <xf numFmtId="2" fontId="4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11" fillId="0" borderId="0" xfId="0" applyFont="1" applyBorder="1" applyAlignment="1" applyProtection="1">
      <alignment vertical="top"/>
    </xf>
    <xf numFmtId="20" fontId="11" fillId="0" borderId="0" xfId="0" applyNumberFormat="1" applyFont="1" applyBorder="1" applyProtection="1"/>
    <xf numFmtId="2" fontId="14" fillId="0" borderId="0" xfId="0" applyNumberFormat="1" applyFont="1" applyBorder="1" applyProtection="1"/>
    <xf numFmtId="2" fontId="14" fillId="0" borderId="0" xfId="0" applyNumberFormat="1" applyFont="1" applyFill="1" applyBorder="1" applyProtection="1"/>
    <xf numFmtId="0" fontId="14" fillId="0" borderId="0" xfId="0" applyFont="1" applyFill="1" applyProtection="1"/>
    <xf numFmtId="0" fontId="25" fillId="0" borderId="0" xfId="0" applyFont="1" applyProtection="1"/>
    <xf numFmtId="2" fontId="17" fillId="0" borderId="0" xfId="0" applyNumberFormat="1" applyFont="1" applyBorder="1" applyProtection="1"/>
    <xf numFmtId="20" fontId="25" fillId="0" borderId="0" xfId="0" applyNumberFormat="1" applyFont="1" applyProtection="1"/>
    <xf numFmtId="0" fontId="21" fillId="0" borderId="0" xfId="0" applyFont="1" applyProtection="1"/>
    <xf numFmtId="0" fontId="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indent="1"/>
    </xf>
    <xf numFmtId="0" fontId="20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right" wrapText="1"/>
    </xf>
    <xf numFmtId="169" fontId="23" fillId="0" borderId="0" xfId="0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indent="1"/>
    </xf>
    <xf numFmtId="165" fontId="17" fillId="0" borderId="0" xfId="0" applyNumberFormat="1" applyFont="1" applyBorder="1" applyAlignment="1" applyProtection="1">
      <alignment horizontal="left" indent="2"/>
    </xf>
    <xf numFmtId="0" fontId="2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left" wrapText="1"/>
    </xf>
    <xf numFmtId="0" fontId="30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left" vertical="top" wrapText="1"/>
    </xf>
    <xf numFmtId="20" fontId="18" fillId="0" borderId="0" xfId="0" applyNumberFormat="1" applyFont="1" applyBorder="1" applyProtection="1"/>
    <xf numFmtId="0" fontId="4" fillId="0" borderId="0" xfId="0" applyFont="1" applyBorder="1" applyProtection="1"/>
    <xf numFmtId="20" fontId="3" fillId="0" borderId="0" xfId="0" applyNumberFormat="1" applyFont="1" applyBorder="1" applyProtection="1"/>
    <xf numFmtId="0" fontId="11" fillId="0" borderId="0" xfId="0" applyFont="1" applyBorder="1" applyProtection="1"/>
    <xf numFmtId="0" fontId="17" fillId="0" borderId="0" xfId="0" applyFont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25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20" fontId="25" fillId="0" borderId="0" xfId="0" applyNumberFormat="1" applyFont="1" applyBorder="1" applyAlignment="1" applyProtection="1">
      <alignment vertical="top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center" wrapText="1"/>
    </xf>
    <xf numFmtId="0" fontId="34" fillId="0" borderId="0" xfId="0" applyFont="1" applyBorder="1"/>
    <xf numFmtId="0" fontId="33" fillId="0" borderId="0" xfId="0" applyFont="1" applyBorder="1"/>
    <xf numFmtId="0" fontId="34" fillId="0" borderId="0" xfId="0" applyFont="1" applyBorder="1" applyAlignment="1"/>
    <xf numFmtId="0" fontId="34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  <xf numFmtId="2" fontId="17" fillId="0" borderId="0" xfId="0" applyNumberFormat="1" applyFont="1" applyAlignment="1" applyProtection="1">
      <alignment horizontal="left" vertical="top" wrapText="1"/>
    </xf>
    <xf numFmtId="20" fontId="17" fillId="0" borderId="0" xfId="0" applyNumberFormat="1" applyFont="1" applyAlignment="1" applyProtection="1">
      <alignment horizontal="left" vertical="top" wrapText="1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168" fontId="37" fillId="6" borderId="30" xfId="0" applyNumberFormat="1" applyFont="1" applyFill="1" applyBorder="1" applyAlignment="1" applyProtection="1">
      <alignment vertical="center"/>
    </xf>
    <xf numFmtId="0" fontId="13" fillId="0" borderId="0" xfId="0" applyFont="1" applyProtection="1"/>
    <xf numFmtId="0" fontId="11" fillId="0" borderId="37" xfId="0" applyFont="1" applyBorder="1" applyProtection="1"/>
    <xf numFmtId="0" fontId="11" fillId="0" borderId="29" xfId="0" applyFont="1" applyBorder="1" applyProtection="1"/>
    <xf numFmtId="0" fontId="11" fillId="0" borderId="19" xfId="0" applyFont="1" applyBorder="1" applyProtection="1"/>
    <xf numFmtId="0" fontId="11" fillId="0" borderId="30" xfId="0" applyFont="1" applyBorder="1" applyProtection="1"/>
    <xf numFmtId="0" fontId="25" fillId="0" borderId="0" xfId="0" applyFont="1" applyBorder="1" applyProtection="1"/>
    <xf numFmtId="0" fontId="14" fillId="0" borderId="0" xfId="0" applyFont="1" applyBorder="1" applyProtection="1"/>
    <xf numFmtId="0" fontId="46" fillId="0" borderId="0" xfId="0" applyFont="1" applyBorder="1" applyProtection="1"/>
    <xf numFmtId="20" fontId="46" fillId="0" borderId="0" xfId="0" applyNumberFormat="1" applyFont="1" applyBorder="1" applyProtection="1"/>
    <xf numFmtId="0" fontId="7" fillId="0" borderId="22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47" fillId="0" borderId="0" xfId="0" applyFont="1" applyFill="1" applyBorder="1" applyAlignment="1" applyProtection="1">
      <alignment wrapText="1"/>
    </xf>
    <xf numFmtId="0" fontId="47" fillId="0" borderId="0" xfId="0" applyFont="1" applyFill="1" applyBorder="1" applyAlignment="1" applyProtection="1">
      <alignment vertical="top" wrapText="1"/>
    </xf>
    <xf numFmtId="0" fontId="17" fillId="0" borderId="0" xfId="0" applyFont="1" applyFill="1" applyProtection="1"/>
    <xf numFmtId="0" fontId="17" fillId="0" borderId="0" xfId="0" applyFont="1" applyFill="1" applyAlignment="1" applyProtection="1">
      <alignment horizontal="left" vertical="top" wrapText="1"/>
    </xf>
    <xf numFmtId="2" fontId="40" fillId="0" borderId="1" xfId="0" applyNumberFormat="1" applyFont="1" applyFill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vertical="center"/>
    </xf>
    <xf numFmtId="0" fontId="13" fillId="0" borderId="1" xfId="0" applyFont="1" applyBorder="1" applyProtection="1"/>
    <xf numFmtId="0" fontId="13" fillId="0" borderId="7" xfId="0" applyFont="1" applyBorder="1" applyProtection="1"/>
    <xf numFmtId="0" fontId="45" fillId="0" borderId="22" xfId="0" applyFont="1" applyBorder="1" applyAlignment="1" applyProtection="1">
      <alignment vertical="top"/>
    </xf>
    <xf numFmtId="0" fontId="56" fillId="0" borderId="0" xfId="0" applyFont="1" applyFill="1" applyBorder="1" applyAlignment="1" applyProtection="1">
      <alignment wrapText="1"/>
    </xf>
    <xf numFmtId="0" fontId="50" fillId="0" borderId="0" xfId="0" applyFont="1" applyProtection="1"/>
    <xf numFmtId="14" fontId="25" fillId="0" borderId="0" xfId="0" applyNumberFormat="1" applyFont="1" applyBorder="1" applyProtection="1"/>
    <xf numFmtId="2" fontId="36" fillId="6" borderId="29" xfId="0" applyNumberFormat="1" applyFont="1" applyFill="1" applyBorder="1" applyAlignment="1" applyProtection="1"/>
    <xf numFmtId="2" fontId="36" fillId="6" borderId="19" xfId="0" applyNumberFormat="1" applyFont="1" applyFill="1" applyBorder="1" applyAlignment="1" applyProtection="1"/>
    <xf numFmtId="2" fontId="40" fillId="0" borderId="9" xfId="0" applyNumberFormat="1" applyFont="1" applyFill="1" applyBorder="1" applyAlignment="1" applyProtection="1">
      <alignment horizontal="center"/>
    </xf>
    <xf numFmtId="0" fontId="57" fillId="0" borderId="1" xfId="0" applyFont="1" applyBorder="1" applyProtection="1">
      <protection locked="0"/>
    </xf>
    <xf numFmtId="0" fontId="58" fillId="0" borderId="1" xfId="0" applyFont="1" applyBorder="1" applyProtection="1">
      <protection locked="0"/>
    </xf>
    <xf numFmtId="0" fontId="58" fillId="0" borderId="0" xfId="0" applyFont="1" applyBorder="1" applyProtection="1">
      <protection locked="0"/>
    </xf>
    <xf numFmtId="2" fontId="59" fillId="0" borderId="1" xfId="0" applyNumberFormat="1" applyFont="1" applyFill="1" applyBorder="1" applyAlignment="1" applyProtection="1">
      <alignment horizontal="center"/>
      <protection locked="0"/>
    </xf>
    <xf numFmtId="2" fontId="60" fillId="0" borderId="1" xfId="0" applyNumberFormat="1" applyFont="1" applyFill="1" applyBorder="1" applyAlignment="1" applyProtection="1">
      <alignment horizontal="center"/>
      <protection locked="0"/>
    </xf>
    <xf numFmtId="0" fontId="61" fillId="0" borderId="0" xfId="0" applyNumberFormat="1" applyFont="1" applyFill="1" applyBorder="1" applyProtection="1"/>
    <xf numFmtId="0" fontId="44" fillId="0" borderId="0" xfId="0" applyNumberFormat="1" applyFont="1" applyFill="1" applyBorder="1" applyAlignment="1" applyProtection="1">
      <alignment horizontal="left" wrapText="1"/>
    </xf>
    <xf numFmtId="0" fontId="44" fillId="0" borderId="0" xfId="0" applyNumberFormat="1" applyFont="1" applyFill="1" applyBorder="1" applyAlignment="1" applyProtection="1">
      <alignment wrapText="1"/>
    </xf>
    <xf numFmtId="167" fontId="63" fillId="0" borderId="11" xfId="0" applyNumberFormat="1" applyFont="1" applyBorder="1" applyAlignment="1" applyProtection="1">
      <alignment horizontal="right" vertical="center"/>
    </xf>
    <xf numFmtId="166" fontId="65" fillId="0" borderId="11" xfId="0" applyNumberFormat="1" applyFont="1" applyBorder="1" applyAlignment="1" applyProtection="1">
      <alignment horizontal="center"/>
    </xf>
    <xf numFmtId="0" fontId="43" fillId="0" borderId="0" xfId="0" applyFont="1" applyProtection="1"/>
    <xf numFmtId="168" fontId="43" fillId="0" borderId="11" xfId="0" applyNumberFormat="1" applyFont="1" applyFill="1" applyBorder="1" applyAlignment="1" applyProtection="1">
      <alignment horizontal="center" vertical="center"/>
    </xf>
    <xf numFmtId="0" fontId="43" fillId="0" borderId="0" xfId="0" applyFont="1" applyAlignment="1" applyProtection="1">
      <alignment vertical="center"/>
    </xf>
    <xf numFmtId="171" fontId="43" fillId="0" borderId="11" xfId="0" applyNumberFormat="1" applyFont="1" applyFill="1" applyBorder="1" applyAlignment="1" applyProtection="1">
      <protection locked="0"/>
    </xf>
    <xf numFmtId="168" fontId="66" fillId="4" borderId="14" xfId="0" applyNumberFormat="1" applyFont="1" applyFill="1" applyBorder="1" applyAlignment="1" applyProtection="1">
      <alignment horizontal="center" vertical="center"/>
    </xf>
    <xf numFmtId="166" fontId="65" fillId="0" borderId="0" xfId="0" applyNumberFormat="1" applyFont="1" applyBorder="1" applyAlignment="1" applyProtection="1">
      <alignment horizontal="center"/>
    </xf>
    <xf numFmtId="0" fontId="8" fillId="0" borderId="0" xfId="0" applyFont="1" applyProtection="1"/>
    <xf numFmtId="170" fontId="43" fillId="5" borderId="17" xfId="0" applyNumberFormat="1" applyFont="1" applyFill="1" applyBorder="1" applyAlignment="1" applyProtection="1">
      <alignment vertical="center"/>
    </xf>
    <xf numFmtId="168" fontId="67" fillId="5" borderId="18" xfId="0" applyNumberFormat="1" applyFont="1" applyFill="1" applyBorder="1" applyAlignment="1" applyProtection="1">
      <alignment vertical="center"/>
    </xf>
    <xf numFmtId="0" fontId="43" fillId="5" borderId="0" xfId="0" applyFont="1" applyFill="1" applyAlignment="1" applyProtection="1"/>
    <xf numFmtId="0" fontId="43" fillId="0" borderId="0" xfId="0" applyFont="1" applyFill="1" applyAlignment="1" applyProtection="1"/>
    <xf numFmtId="2" fontId="43" fillId="0" borderId="17" xfId="0" applyNumberFormat="1" applyFont="1" applyBorder="1" applyAlignment="1" applyProtection="1">
      <alignment vertical="center"/>
    </xf>
    <xf numFmtId="168" fontId="67" fillId="0" borderId="18" xfId="0" applyNumberFormat="1" applyFont="1" applyBorder="1" applyAlignment="1" applyProtection="1">
      <alignment vertical="center"/>
    </xf>
    <xf numFmtId="0" fontId="43" fillId="0" borderId="0" xfId="0" applyFont="1" applyAlignment="1" applyProtection="1"/>
    <xf numFmtId="2" fontId="43" fillId="0" borderId="0" xfId="0" applyNumberFormat="1" applyFont="1" applyAlignment="1" applyProtection="1">
      <alignment horizontal="left" vertical="top" wrapText="1"/>
    </xf>
    <xf numFmtId="2" fontId="43" fillId="0" borderId="13" xfId="0" applyNumberFormat="1" applyFont="1" applyFill="1" applyBorder="1" applyAlignment="1" applyProtection="1">
      <protection locked="0"/>
    </xf>
    <xf numFmtId="168" fontId="67" fillId="0" borderId="13" xfId="0" applyNumberFormat="1" applyFont="1" applyBorder="1" applyAlignment="1" applyProtection="1">
      <alignment vertical="center"/>
    </xf>
    <xf numFmtId="2" fontId="43" fillId="0" borderId="11" xfId="0" applyNumberFormat="1" applyFont="1" applyFill="1" applyBorder="1" applyAlignment="1" applyProtection="1">
      <protection locked="0"/>
    </xf>
    <xf numFmtId="168" fontId="67" fillId="0" borderId="11" xfId="0" applyNumberFormat="1" applyFont="1" applyBorder="1" applyAlignment="1" applyProtection="1">
      <alignment vertical="center"/>
    </xf>
    <xf numFmtId="0" fontId="43" fillId="0" borderId="0" xfId="0" applyFont="1" applyAlignment="1" applyProtection="1">
      <alignment vertical="top"/>
    </xf>
    <xf numFmtId="20" fontId="43" fillId="0" borderId="0" xfId="0" applyNumberFormat="1" applyFont="1" applyAlignment="1" applyProtection="1">
      <alignment horizontal="left" vertical="top" wrapText="1"/>
    </xf>
    <xf numFmtId="2" fontId="43" fillId="0" borderId="14" xfId="0" applyNumberFormat="1" applyFont="1" applyFill="1" applyBorder="1" applyAlignment="1" applyProtection="1">
      <protection locked="0"/>
    </xf>
    <xf numFmtId="2" fontId="43" fillId="0" borderId="17" xfId="0" applyNumberFormat="1" applyFont="1" applyFill="1" applyBorder="1" applyAlignment="1" applyProtection="1">
      <alignment vertical="center"/>
    </xf>
    <xf numFmtId="2" fontId="43" fillId="0" borderId="18" xfId="0" applyNumberFormat="1" applyFont="1" applyFill="1" applyBorder="1" applyAlignment="1" applyProtection="1">
      <alignment vertical="center"/>
    </xf>
    <xf numFmtId="0" fontId="43" fillId="0" borderId="0" xfId="0" applyFont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vertical="center" wrapText="1"/>
    </xf>
    <xf numFmtId="167" fontId="10" fillId="0" borderId="22" xfId="0" applyNumberFormat="1" applyFont="1" applyBorder="1" applyAlignment="1" applyProtection="1">
      <alignment horizontal="left" vertical="top"/>
    </xf>
    <xf numFmtId="167" fontId="10" fillId="0" borderId="22" xfId="0" applyNumberFormat="1" applyFont="1" applyFill="1" applyBorder="1" applyAlignment="1" applyProtection="1">
      <alignment horizontal="left" vertical="top"/>
    </xf>
    <xf numFmtId="167" fontId="70" fillId="0" borderId="21" xfId="0" applyNumberFormat="1" applyFont="1" applyFill="1" applyBorder="1" applyAlignment="1" applyProtection="1">
      <alignment horizontal="left" vertical="top"/>
    </xf>
    <xf numFmtId="167" fontId="10" fillId="0" borderId="23" xfId="0" applyNumberFormat="1" applyFont="1" applyFill="1" applyBorder="1" applyAlignment="1" applyProtection="1">
      <alignment horizontal="right" vertical="top"/>
    </xf>
    <xf numFmtId="2" fontId="75" fillId="0" borderId="14" xfId="0" applyNumberFormat="1" applyFont="1" applyFill="1" applyBorder="1" applyAlignment="1" applyProtection="1">
      <alignment vertical="center"/>
    </xf>
    <xf numFmtId="2" fontId="76" fillId="0" borderId="15" xfId="0" applyNumberFormat="1" applyFont="1" applyBorder="1" applyAlignment="1" applyProtection="1">
      <alignment horizontal="center" vertical="center"/>
    </xf>
    <xf numFmtId="2" fontId="84" fillId="0" borderId="9" xfId="0" applyNumberFormat="1" applyFont="1" applyFill="1" applyBorder="1" applyAlignment="1" applyProtection="1">
      <alignment horizontal="center"/>
    </xf>
    <xf numFmtId="0" fontId="85" fillId="0" borderId="8" xfId="0" applyFont="1" applyBorder="1" applyProtection="1"/>
    <xf numFmtId="0" fontId="85" fillId="0" borderId="10" xfId="0" applyFont="1" applyBorder="1" applyProtection="1"/>
    <xf numFmtId="0" fontId="85" fillId="0" borderId="6" xfId="0" applyFont="1" applyBorder="1" applyProtection="1"/>
    <xf numFmtId="0" fontId="85" fillId="0" borderId="7" xfId="0" applyFont="1" applyBorder="1" applyProtection="1"/>
    <xf numFmtId="0" fontId="20" fillId="0" borderId="8" xfId="0" applyFont="1" applyBorder="1" applyProtection="1"/>
    <xf numFmtId="0" fontId="20" fillId="0" borderId="10" xfId="0" applyFont="1" applyBorder="1" applyProtection="1"/>
    <xf numFmtId="0" fontId="12" fillId="0" borderId="8" xfId="0" applyFont="1" applyBorder="1" applyProtection="1"/>
    <xf numFmtId="0" fontId="12" fillId="0" borderId="10" xfId="0" applyFont="1" applyBorder="1" applyProtection="1"/>
    <xf numFmtId="168" fontId="10" fillId="0" borderId="11" xfId="0" applyNumberFormat="1" applyFont="1" applyBorder="1" applyProtection="1"/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wrapText="1"/>
    </xf>
    <xf numFmtId="168" fontId="61" fillId="0" borderId="0" xfId="0" applyNumberFormat="1" applyFont="1" applyFill="1" applyBorder="1" applyAlignment="1" applyProtection="1"/>
    <xf numFmtId="0" fontId="29" fillId="0" borderId="0" xfId="0" applyFont="1" applyBorder="1" applyAlignment="1" applyProtection="1">
      <alignment horizontal="left"/>
    </xf>
    <xf numFmtId="0" fontId="32" fillId="0" borderId="0" xfId="0" applyFont="1" applyBorder="1" applyAlignment="1" applyProtection="1"/>
    <xf numFmtId="0" fontId="53" fillId="0" borderId="3" xfId="0" applyFont="1" applyFill="1" applyBorder="1" applyAlignment="1" applyProtection="1">
      <alignment horizontal="center"/>
    </xf>
    <xf numFmtId="0" fontId="70" fillId="0" borderId="12" xfId="0" applyFont="1" applyFill="1" applyBorder="1" applyAlignment="1" applyProtection="1">
      <alignment horizontal="left"/>
    </xf>
    <xf numFmtId="0" fontId="70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 applyProtection="1"/>
    <xf numFmtId="0" fontId="29" fillId="0" borderId="0" xfId="0" applyFont="1" applyFill="1" applyBorder="1" applyAlignment="1" applyProtection="1">
      <alignment horizontal="left"/>
    </xf>
    <xf numFmtId="0" fontId="32" fillId="0" borderId="0" xfId="0" applyFont="1" applyBorder="1" applyProtection="1"/>
    <xf numFmtId="0" fontId="30" fillId="0" borderId="0" xfId="0" applyFont="1" applyFill="1" applyBorder="1" applyAlignment="1" applyProtection="1">
      <alignment horizontal="left"/>
    </xf>
    <xf numFmtId="0" fontId="33" fillId="0" borderId="0" xfId="0" applyFont="1" applyBorder="1" applyProtection="1"/>
    <xf numFmtId="0" fontId="34" fillId="0" borderId="0" xfId="0" applyFont="1" applyBorder="1" applyProtection="1"/>
    <xf numFmtId="0" fontId="29" fillId="0" borderId="0" xfId="0" applyFont="1" applyBorder="1" applyProtection="1"/>
    <xf numFmtId="0" fontId="70" fillId="0" borderId="6" xfId="0" applyFont="1" applyFill="1" applyBorder="1" applyAlignment="1" applyProtection="1">
      <alignment horizontal="left"/>
    </xf>
    <xf numFmtId="0" fontId="51" fillId="0" borderId="19" xfId="0" applyFont="1" applyBorder="1" applyAlignment="1" applyProtection="1">
      <alignment horizontal="center"/>
    </xf>
    <xf numFmtId="0" fontId="34" fillId="0" borderId="29" xfId="0" applyFont="1" applyBorder="1" applyAlignment="1" applyProtection="1">
      <alignment horizontal="center"/>
    </xf>
    <xf numFmtId="0" fontId="34" fillId="0" borderId="19" xfId="0" applyFont="1" applyBorder="1" applyAlignment="1" applyProtection="1">
      <alignment horizontal="center"/>
    </xf>
    <xf numFmtId="0" fontId="34" fillId="0" borderId="30" xfId="0" applyFont="1" applyBorder="1" applyAlignment="1" applyProtection="1">
      <alignment horizontal="center"/>
    </xf>
    <xf numFmtId="0" fontId="34" fillId="0" borderId="19" xfId="0" applyFont="1" applyFill="1" applyBorder="1" applyAlignment="1" applyProtection="1">
      <alignment horizontal="center"/>
    </xf>
    <xf numFmtId="0" fontId="70" fillId="0" borderId="21" xfId="0" applyFont="1" applyBorder="1" applyProtection="1"/>
    <xf numFmtId="0" fontId="71" fillId="0" borderId="22" xfId="0" applyFont="1" applyBorder="1" applyProtection="1"/>
    <xf numFmtId="0" fontId="42" fillId="0" borderId="22" xfId="0" applyFont="1" applyBorder="1" applyProtection="1"/>
    <xf numFmtId="0" fontId="41" fillId="0" borderId="23" xfId="0" applyFont="1" applyBorder="1" applyProtection="1"/>
    <xf numFmtId="0" fontId="70" fillId="0" borderId="22" xfId="0" applyFont="1" applyBorder="1" applyProtection="1"/>
    <xf numFmtId="0" fontId="44" fillId="0" borderId="1" xfId="0" applyNumberFormat="1" applyFont="1" applyFill="1" applyBorder="1" applyAlignment="1" applyProtection="1">
      <alignment horizontal="center" wrapText="1"/>
      <protection locked="0"/>
    </xf>
    <xf numFmtId="2" fontId="40" fillId="0" borderId="9" xfId="0" applyNumberFormat="1" applyFont="1" applyFill="1" applyBorder="1" applyAlignment="1" applyProtection="1">
      <alignment horizontal="center"/>
      <protection locked="0"/>
    </xf>
    <xf numFmtId="2" fontId="38" fillId="0" borderId="36" xfId="0" applyNumberFormat="1" applyFont="1" applyFill="1" applyBorder="1" applyAlignment="1" applyProtection="1">
      <alignment horizontal="center"/>
      <protection locked="0"/>
    </xf>
    <xf numFmtId="2" fontId="38" fillId="0" borderId="28" xfId="0" applyNumberFormat="1" applyFont="1" applyFill="1" applyBorder="1" applyAlignment="1" applyProtection="1">
      <alignment horizontal="center"/>
      <protection locked="0"/>
    </xf>
    <xf numFmtId="168" fontId="67" fillId="5" borderId="0" xfId="0" applyNumberFormat="1" applyFont="1" applyFill="1" applyBorder="1" applyAlignment="1" applyProtection="1">
      <alignment vertical="center"/>
    </xf>
    <xf numFmtId="168" fontId="67" fillId="0" borderId="0" xfId="0" applyNumberFormat="1" applyFont="1" applyBorder="1" applyAlignment="1" applyProtection="1">
      <alignment vertical="center"/>
    </xf>
    <xf numFmtId="2" fontId="43" fillId="0" borderId="0" xfId="0" applyNumberFormat="1" applyFont="1" applyFill="1" applyBorder="1" applyAlignment="1" applyProtection="1">
      <alignment vertical="center"/>
    </xf>
    <xf numFmtId="2" fontId="76" fillId="0" borderId="0" xfId="0" applyNumberFormat="1" applyFont="1" applyBorder="1" applyAlignment="1" applyProtection="1">
      <alignment horizontal="center" vertical="center"/>
    </xf>
    <xf numFmtId="166" fontId="89" fillId="0" borderId="11" xfId="0" applyNumberFormat="1" applyFont="1" applyBorder="1" applyAlignment="1" applyProtection="1">
      <alignment horizontal="center"/>
    </xf>
    <xf numFmtId="0" fontId="93" fillId="0" borderId="0" xfId="0" applyFont="1" applyBorder="1" applyAlignment="1" applyProtection="1">
      <alignment wrapText="1"/>
    </xf>
    <xf numFmtId="0" fontId="44" fillId="0" borderId="4" xfId="0" applyFont="1" applyBorder="1" applyAlignment="1" applyProtection="1">
      <alignment horizontal="center" vertical="center"/>
    </xf>
    <xf numFmtId="0" fontId="44" fillId="0" borderId="5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61" fillId="0" borderId="0" xfId="0" applyFont="1" applyBorder="1" applyProtection="1"/>
    <xf numFmtId="0" fontId="61" fillId="0" borderId="0" xfId="0" applyFont="1" applyProtection="1"/>
    <xf numFmtId="0" fontId="94" fillId="4" borderId="5" xfId="0" applyFont="1" applyFill="1" applyBorder="1" applyAlignment="1" applyProtection="1">
      <alignment horizontal="center" vertical="center" wrapText="1"/>
    </xf>
    <xf numFmtId="0" fontId="94" fillId="4" borderId="13" xfId="0" applyFont="1" applyFill="1" applyBorder="1" applyAlignment="1" applyProtection="1">
      <alignment horizontal="center" vertical="center" wrapText="1"/>
    </xf>
    <xf numFmtId="0" fontId="63" fillId="0" borderId="12" xfId="0" applyFont="1" applyFill="1" applyBorder="1" applyAlignment="1" applyProtection="1">
      <alignment horizontal="center" wrapText="1"/>
    </xf>
    <xf numFmtId="0" fontId="63" fillId="0" borderId="0" xfId="0" applyFont="1" applyFill="1" applyBorder="1" applyAlignment="1" applyProtection="1">
      <alignment horizontal="center" wrapText="1"/>
    </xf>
    <xf numFmtId="168" fontId="66" fillId="0" borderId="0" xfId="0" applyNumberFormat="1" applyFont="1" applyFill="1" applyBorder="1" applyAlignment="1" applyProtection="1">
      <alignment horizontal="center" vertical="center"/>
    </xf>
    <xf numFmtId="0" fontId="64" fillId="0" borderId="0" xfId="1" applyFont="1" applyFill="1" applyBorder="1" applyAlignment="1" applyProtection="1">
      <alignment vertical="center" wrapText="1"/>
    </xf>
    <xf numFmtId="0" fontId="84" fillId="0" borderId="9" xfId="0" applyFont="1" applyFill="1" applyBorder="1" applyAlignment="1" applyProtection="1">
      <alignment horizontal="left"/>
    </xf>
    <xf numFmtId="0" fontId="84" fillId="0" borderId="9" xfId="0" applyFont="1" applyFill="1" applyBorder="1" applyAlignment="1" applyProtection="1">
      <alignment horizontal="right"/>
    </xf>
    <xf numFmtId="0" fontId="54" fillId="0" borderId="0" xfId="0" applyFont="1" applyFill="1" applyBorder="1" applyAlignment="1" applyProtection="1">
      <alignment horizontal="center" vertical="top" wrapText="1"/>
    </xf>
    <xf numFmtId="0" fontId="72" fillId="0" borderId="11" xfId="0" applyFont="1" applyBorder="1" applyAlignment="1" applyProtection="1">
      <alignment horizontal="right" vertical="center"/>
    </xf>
    <xf numFmtId="0" fontId="73" fillId="0" borderId="0" xfId="0" applyNumberFormat="1" applyFont="1" applyFill="1" applyBorder="1" applyAlignment="1" applyProtection="1">
      <alignment horizontal="right" wrapText="1"/>
    </xf>
    <xf numFmtId="0" fontId="72" fillId="3" borderId="8" xfId="0" applyFont="1" applyFill="1" applyBorder="1" applyAlignment="1" applyProtection="1">
      <alignment horizontal="right" vertical="center" indent="1"/>
    </xf>
    <xf numFmtId="0" fontId="72" fillId="3" borderId="9" xfId="0" applyFont="1" applyFill="1" applyBorder="1" applyAlignment="1" applyProtection="1">
      <alignment horizontal="right" vertical="center" indent="1"/>
    </xf>
    <xf numFmtId="0" fontId="72" fillId="3" borderId="10" xfId="0" applyFont="1" applyFill="1" applyBorder="1" applyAlignment="1" applyProtection="1">
      <alignment horizontal="right" vertical="center" indent="1"/>
    </xf>
    <xf numFmtId="168" fontId="90" fillId="0" borderId="0" xfId="0" applyNumberFormat="1" applyFont="1" applyFill="1" applyBorder="1" applyAlignment="1" applyProtection="1">
      <alignment horizontal="center" vertical="center" wrapText="1"/>
    </xf>
    <xf numFmtId="168" fontId="8" fillId="0" borderId="0" xfId="0" applyNumberFormat="1" applyFont="1" applyFill="1" applyBorder="1" applyAlignment="1" applyProtection="1">
      <alignment horizontal="center" wrapText="1"/>
    </xf>
    <xf numFmtId="0" fontId="44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164" fontId="10" fillId="2" borderId="9" xfId="0" applyNumberFormat="1" applyFont="1" applyFill="1" applyBorder="1" applyAlignment="1" applyProtection="1">
      <alignment horizontal="center"/>
    </xf>
    <xf numFmtId="164" fontId="10" fillId="2" borderId="10" xfId="0" applyNumberFormat="1" applyFont="1" applyFill="1" applyBorder="1" applyAlignment="1" applyProtection="1">
      <alignment horizontal="center"/>
    </xf>
    <xf numFmtId="169" fontId="62" fillId="0" borderId="1" xfId="0" applyNumberFormat="1" applyFont="1" applyFill="1" applyBorder="1" applyAlignment="1" applyProtection="1">
      <alignment horizontal="left" wrapText="1" indent="1"/>
      <protection locked="0"/>
    </xf>
    <xf numFmtId="166" fontId="15" fillId="0" borderId="11" xfId="0" applyNumberFormat="1" applyFont="1" applyBorder="1" applyAlignment="1" applyProtection="1">
      <alignment horizontal="center"/>
    </xf>
    <xf numFmtId="0" fontId="86" fillId="0" borderId="0" xfId="0" applyFont="1" applyFill="1" applyBorder="1" applyAlignment="1" applyProtection="1">
      <alignment horizontal="left" vertical="center" wrapText="1" indent="1"/>
    </xf>
    <xf numFmtId="169" fontId="62" fillId="0" borderId="9" xfId="0" applyNumberFormat="1" applyFont="1" applyFill="1" applyBorder="1" applyAlignment="1" applyProtection="1">
      <alignment horizontal="left" wrapText="1" indent="1"/>
    </xf>
    <xf numFmtId="0" fontId="91" fillId="0" borderId="0" xfId="0" applyFont="1" applyBorder="1" applyAlignment="1" applyProtection="1">
      <alignment horizontal="center" wrapText="1"/>
    </xf>
    <xf numFmtId="0" fontId="44" fillId="0" borderId="1" xfId="0" applyNumberFormat="1" applyFont="1" applyFill="1" applyBorder="1" applyAlignment="1" applyProtection="1">
      <alignment horizontal="left" indent="1"/>
      <protection locked="0"/>
    </xf>
    <xf numFmtId="0" fontId="73" fillId="0" borderId="0" xfId="0" applyNumberFormat="1" applyFont="1" applyFill="1" applyBorder="1" applyAlignment="1" applyProtection="1">
      <alignment horizontal="center" wrapText="1"/>
    </xf>
    <xf numFmtId="2" fontId="84" fillId="3" borderId="2" xfId="0" applyNumberFormat="1" applyFont="1" applyFill="1" applyBorder="1" applyAlignment="1" applyProtection="1">
      <alignment horizontal="center"/>
    </xf>
    <xf numFmtId="2" fontId="84" fillId="3" borderId="3" xfId="0" applyNumberFormat="1" applyFont="1" applyFill="1" applyBorder="1" applyAlignment="1" applyProtection="1">
      <alignment horizontal="center"/>
    </xf>
    <xf numFmtId="0" fontId="35" fillId="3" borderId="6" xfId="0" applyFont="1" applyFill="1" applyBorder="1" applyAlignment="1" applyProtection="1">
      <alignment horizontal="right"/>
    </xf>
    <xf numFmtId="0" fontId="35" fillId="3" borderId="1" xfId="0" applyFont="1" applyFill="1" applyBorder="1" applyAlignment="1" applyProtection="1">
      <alignment horizontal="right"/>
    </xf>
    <xf numFmtId="0" fontId="72" fillId="0" borderId="38" xfId="0" applyFont="1" applyBorder="1" applyAlignment="1" applyProtection="1">
      <alignment horizontal="right"/>
    </xf>
    <xf numFmtId="0" fontId="72" fillId="0" borderId="34" xfId="0" applyFont="1" applyBorder="1" applyAlignment="1" applyProtection="1">
      <alignment horizontal="right"/>
    </xf>
    <xf numFmtId="0" fontId="72" fillId="0" borderId="39" xfId="0" applyFont="1" applyBorder="1" applyAlignment="1" applyProtection="1">
      <alignment horizontal="right"/>
    </xf>
    <xf numFmtId="0" fontId="63" fillId="3" borderId="11" xfId="0" applyFont="1" applyFill="1" applyBorder="1" applyAlignment="1" applyProtection="1">
      <alignment horizontal="right" vertical="center" wrapText="1" indent="1"/>
    </xf>
    <xf numFmtId="0" fontId="72" fillId="0" borderId="8" xfId="0" applyFont="1" applyBorder="1" applyAlignment="1" applyProtection="1">
      <alignment horizontal="right"/>
    </xf>
    <xf numFmtId="0" fontId="72" fillId="0" borderId="9" xfId="0" applyFont="1" applyBorder="1" applyAlignment="1" applyProtection="1">
      <alignment horizontal="right"/>
    </xf>
    <xf numFmtId="0" fontId="72" fillId="0" borderId="10" xfId="0" applyFont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center" wrapText="1"/>
    </xf>
    <xf numFmtId="2" fontId="68" fillId="5" borderId="0" xfId="0" applyNumberFormat="1" applyFont="1" applyFill="1" applyAlignment="1" applyProtection="1">
      <alignment horizontal="left" vertical="top" wrapText="1"/>
    </xf>
    <xf numFmtId="0" fontId="43" fillId="5" borderId="15" xfId="0" applyFont="1" applyFill="1" applyBorder="1" applyAlignment="1" applyProtection="1">
      <alignment horizontal="right" vertical="center" wrapText="1"/>
    </xf>
    <xf numFmtId="0" fontId="43" fillId="5" borderId="16" xfId="0" applyFont="1" applyFill="1" applyBorder="1" applyAlignment="1" applyProtection="1">
      <alignment horizontal="right" vertical="center" wrapText="1"/>
    </xf>
    <xf numFmtId="0" fontId="43" fillId="5" borderId="17" xfId="0" applyFont="1" applyFill="1" applyBorder="1" applyAlignment="1" applyProtection="1">
      <alignment horizontal="right" vertical="center" wrapText="1"/>
    </xf>
    <xf numFmtId="0" fontId="72" fillId="0" borderId="6" xfId="0" applyFont="1" applyBorder="1" applyAlignment="1" applyProtection="1">
      <alignment horizontal="right"/>
    </xf>
    <xf numFmtId="0" fontId="72" fillId="0" borderId="1" xfId="0" applyFont="1" applyBorder="1" applyAlignment="1" applyProtection="1">
      <alignment horizontal="right"/>
    </xf>
    <xf numFmtId="0" fontId="72" fillId="0" borderId="7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44" fillId="0" borderId="0" xfId="0" applyFont="1" applyAlignment="1" applyProtection="1">
      <alignment horizontal="center" vertical="top"/>
    </xf>
    <xf numFmtId="0" fontId="53" fillId="0" borderId="29" xfId="0" applyFont="1" applyBorder="1" applyAlignment="1" applyProtection="1">
      <alignment horizontal="center"/>
    </xf>
    <xf numFmtId="0" fontId="53" fillId="0" borderId="19" xfId="0" applyFont="1" applyBorder="1" applyAlignment="1" applyProtection="1">
      <alignment horizontal="center"/>
    </xf>
    <xf numFmtId="0" fontId="53" fillId="0" borderId="24" xfId="0" applyFont="1" applyBorder="1" applyAlignment="1" applyProtection="1">
      <alignment horizontal="center"/>
    </xf>
    <xf numFmtId="0" fontId="53" fillId="0" borderId="25" xfId="0" applyFont="1" applyBorder="1" applyAlignment="1" applyProtection="1">
      <alignment horizontal="center"/>
    </xf>
    <xf numFmtId="0" fontId="53" fillId="0" borderId="26" xfId="0" applyFont="1" applyBorder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43" fillId="0" borderId="15" xfId="0" applyFont="1" applyFill="1" applyBorder="1" applyAlignment="1" applyProtection="1">
      <alignment horizontal="right" vertical="center"/>
    </xf>
    <xf numFmtId="0" fontId="43" fillId="0" borderId="16" xfId="0" applyFont="1" applyFill="1" applyBorder="1" applyAlignment="1" applyProtection="1">
      <alignment horizontal="right" vertical="center"/>
    </xf>
    <xf numFmtId="0" fontId="43" fillId="0" borderId="17" xfId="0" applyFont="1" applyFill="1" applyBorder="1" applyAlignment="1" applyProtection="1">
      <alignment horizontal="right" vertical="center"/>
    </xf>
    <xf numFmtId="0" fontId="77" fillId="0" borderId="21" xfId="0" applyFont="1" applyFill="1" applyBorder="1" applyAlignment="1" applyProtection="1">
      <alignment horizontal="right" vertical="center"/>
    </xf>
    <xf numFmtId="0" fontId="77" fillId="0" borderId="22" xfId="0" applyFont="1" applyFill="1" applyBorder="1" applyAlignment="1" applyProtection="1">
      <alignment horizontal="right" vertical="center"/>
    </xf>
    <xf numFmtId="0" fontId="34" fillId="0" borderId="20" xfId="0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51" fillId="0" borderId="3" xfId="0" applyFont="1" applyFill="1" applyBorder="1" applyAlignment="1" applyProtection="1">
      <alignment horizontal="center"/>
    </xf>
    <xf numFmtId="0" fontId="51" fillId="0" borderId="4" xfId="0" applyFont="1" applyFill="1" applyBorder="1" applyAlignment="1" applyProtection="1">
      <alignment horizontal="center"/>
    </xf>
    <xf numFmtId="2" fontId="84" fillId="3" borderId="12" xfId="0" applyNumberFormat="1" applyFont="1" applyFill="1" applyBorder="1" applyAlignment="1" applyProtection="1">
      <alignment horizontal="center"/>
    </xf>
    <xf numFmtId="2" fontId="84" fillId="3" borderId="0" xfId="0" applyNumberFormat="1" applyFont="1" applyFill="1" applyBorder="1" applyAlignment="1" applyProtection="1">
      <alignment horizontal="center"/>
    </xf>
    <xf numFmtId="2" fontId="84" fillId="3" borderId="6" xfId="0" applyNumberFormat="1" applyFont="1" applyFill="1" applyBorder="1" applyAlignment="1" applyProtection="1">
      <alignment horizontal="center"/>
    </xf>
    <xf numFmtId="2" fontId="84" fillId="3" borderId="1" xfId="0" applyNumberFormat="1" applyFont="1" applyFill="1" applyBorder="1" applyAlignment="1" applyProtection="1">
      <alignment horizontal="center"/>
    </xf>
    <xf numFmtId="2" fontId="78" fillId="0" borderId="33" xfId="0" applyNumberFormat="1" applyFont="1" applyFill="1" applyBorder="1" applyAlignment="1" applyProtection="1">
      <alignment horizontal="center"/>
    </xf>
    <xf numFmtId="2" fontId="78" fillId="0" borderId="34" xfId="0" applyNumberFormat="1" applyFont="1" applyFill="1" applyBorder="1" applyAlignment="1" applyProtection="1">
      <alignment horizontal="center"/>
    </xf>
    <xf numFmtId="2" fontId="78" fillId="0" borderId="35" xfId="0" applyNumberFormat="1" applyFont="1" applyFill="1" applyBorder="1" applyAlignment="1" applyProtection="1">
      <alignment horizontal="center"/>
    </xf>
    <xf numFmtId="2" fontId="81" fillId="0" borderId="31" xfId="0" applyNumberFormat="1" applyFont="1" applyFill="1" applyBorder="1" applyAlignment="1" applyProtection="1">
      <alignment horizontal="center"/>
    </xf>
    <xf numFmtId="2" fontId="81" fillId="0" borderId="27" xfId="0" applyNumberFormat="1" applyFont="1" applyFill="1" applyBorder="1" applyAlignment="1" applyProtection="1">
      <alignment horizontal="center"/>
    </xf>
    <xf numFmtId="2" fontId="81" fillId="0" borderId="32" xfId="0" applyNumberFormat="1" applyFont="1" applyFill="1" applyBorder="1" applyAlignment="1" applyProtection="1">
      <alignment horizontal="center"/>
    </xf>
    <xf numFmtId="0" fontId="35" fillId="3" borderId="8" xfId="0" applyFont="1" applyFill="1" applyBorder="1" applyAlignment="1" applyProtection="1">
      <alignment horizontal="right"/>
    </xf>
    <xf numFmtId="0" fontId="35" fillId="3" borderId="9" xfId="0" applyFont="1" applyFill="1" applyBorder="1" applyAlignment="1" applyProtection="1">
      <alignment horizontal="right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103909</xdr:rowOff>
    </xdr:from>
    <xdr:ext cx="10364932" cy="346363"/>
    <xdr:sp macro="" textlink="">
      <xdr:nvSpPr>
        <xdr:cNvPr id="3" name="TextBox 2"/>
        <xdr:cNvSpPr txBox="1"/>
      </xdr:nvSpPr>
      <xdr:spPr>
        <a:xfrm>
          <a:off x="0" y="9776114"/>
          <a:ext cx="10364932" cy="34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Signature:_______________________________________________________________________________________________Date:___________________________</a:t>
          </a: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____________                                                               ____                                                   </a:t>
          </a: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Date: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</a:t>
          </a:r>
          <a:r>
            <a:rPr lang="en-US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Date: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</a:t>
          </a:r>
          <a:r>
            <a:rPr lang="en-US" u="sng"/>
            <a:t>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u="sng"/>
            <a:t>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u="sng"/>
            <a:t> </a:t>
          </a:r>
          <a:endParaRPr lang="en-US" sz="1100" u="sng"/>
        </a:p>
      </xdr:txBody>
    </xdr:sp>
    <xdr:clientData/>
  </xdr:oneCellAnchor>
  <xdr:twoCellAnchor>
    <xdr:from>
      <xdr:col>0</xdr:col>
      <xdr:colOff>0</xdr:colOff>
      <xdr:row>31</xdr:row>
      <xdr:rowOff>95249</xdr:rowOff>
    </xdr:from>
    <xdr:to>
      <xdr:col>17</xdr:col>
      <xdr:colOff>424295</xdr:colOff>
      <xdr:row>33</xdr:row>
      <xdr:rowOff>190500</xdr:rowOff>
    </xdr:to>
    <xdr:sp macro="" textlink="">
      <xdr:nvSpPr>
        <xdr:cNvPr id="4" name="TextBox 3"/>
        <xdr:cNvSpPr txBox="1"/>
      </xdr:nvSpPr>
      <xdr:spPr>
        <a:xfrm>
          <a:off x="0" y="7897090"/>
          <a:ext cx="10408227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Overtime (OT) and Compensatory time (comp time) are </a:t>
          </a:r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earned for hours physically worked over 40 hours in one work week.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 time accumulated under 40 hours in one work week is accrued as straight time.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Our work week is Sunday (12:00 a.m.) through Saturday (11:59 p.m.).   A maximum of 240 hours of comp time may be accumulated; hours over 240 must be paid. </a:t>
          </a:r>
          <a:endParaRPr lang="en-US" sz="1200" b="1"/>
        </a:p>
      </xdr:txBody>
    </xdr:sp>
    <xdr:clientData/>
  </xdr:twoCellAnchor>
  <xdr:twoCellAnchor>
    <xdr:from>
      <xdr:col>0</xdr:col>
      <xdr:colOff>0</xdr:colOff>
      <xdr:row>33</xdr:row>
      <xdr:rowOff>147205</xdr:rowOff>
    </xdr:from>
    <xdr:to>
      <xdr:col>17</xdr:col>
      <xdr:colOff>450273</xdr:colOff>
      <xdr:row>35</xdr:row>
      <xdr:rowOff>207818</xdr:rowOff>
    </xdr:to>
    <xdr:sp macro="" textlink="">
      <xdr:nvSpPr>
        <xdr:cNvPr id="5" name="TextBox 4"/>
        <xdr:cNvSpPr txBox="1"/>
      </xdr:nvSpPr>
      <xdr:spPr>
        <a:xfrm>
          <a:off x="0" y="8572500"/>
          <a:ext cx="10434205" cy="68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THE EMPLOYEE: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required to enter accurate starting and ending times for all work periods. Entries should be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accurate to the nearest quarter hour. Fill out this time sheet completely. No supervisor or other district employee has the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authority to allow or demand that you enter more or less time than you actually worked. </a:t>
          </a:r>
          <a:r>
            <a:rPr lang="en-US" sz="1200" b="1"/>
            <a:t>  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</a:t>
          </a:r>
          <a:r>
            <a:rPr lang="en-US" sz="950"/>
            <a:t>  </a:t>
          </a:r>
        </a:p>
      </xdr:txBody>
    </xdr:sp>
    <xdr:clientData/>
  </xdr:twoCellAnchor>
  <xdr:oneCellAnchor>
    <xdr:from>
      <xdr:col>0</xdr:col>
      <xdr:colOff>8659</xdr:colOff>
      <xdr:row>38</xdr:row>
      <xdr:rowOff>17320</xdr:rowOff>
    </xdr:from>
    <xdr:ext cx="10174432" cy="294408"/>
    <xdr:sp macro="" textlink="">
      <xdr:nvSpPr>
        <xdr:cNvPr id="6" name="TextBox 5"/>
        <xdr:cNvSpPr txBox="1"/>
      </xdr:nvSpPr>
      <xdr:spPr>
        <a:xfrm>
          <a:off x="8659" y="9282547"/>
          <a:ext cx="10174432" cy="294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 b="1" i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SUPERVISOR</a:t>
          </a:r>
          <a:r>
            <a:rPr lang="en-US" sz="105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5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Submit the </a:t>
          </a:r>
          <a:r>
            <a:rPr lang="en-US" sz="1050" b="1" i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signed original timesheet </a:t>
          </a:r>
          <a:r>
            <a:rPr lang="en-US" sz="105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Payroll.</a:t>
          </a:r>
          <a:endParaRPr lang="en-US" sz="1000"/>
        </a:p>
      </xdr:txBody>
    </xdr:sp>
    <xdr:clientData/>
  </xdr:oneCellAnchor>
  <xdr:twoCellAnchor>
    <xdr:from>
      <xdr:col>0</xdr:col>
      <xdr:colOff>0</xdr:colOff>
      <xdr:row>35</xdr:row>
      <xdr:rowOff>103910</xdr:rowOff>
    </xdr:from>
    <xdr:to>
      <xdr:col>17</xdr:col>
      <xdr:colOff>519545</xdr:colOff>
      <xdr:row>37</xdr:row>
      <xdr:rowOff>112569</xdr:rowOff>
    </xdr:to>
    <xdr:sp macro="" textlink="">
      <xdr:nvSpPr>
        <xdr:cNvPr id="2" name="TextBox 1"/>
        <xdr:cNvSpPr txBox="1"/>
      </xdr:nvSpPr>
      <xdr:spPr>
        <a:xfrm>
          <a:off x="0" y="9152660"/>
          <a:ext cx="10503477" cy="632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the Employee</a:t>
          </a:r>
          <a:r>
            <a:rPr lang="en-US" sz="12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penalty of perjury, I attest that the time entries are correct and I hereby certify that the above hours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accurately reflect the time worked during this pay period. As the Employee, I certify I have not worked any additional or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overtime hours that have not been reported above. </a:t>
          </a:r>
          <a:r>
            <a:rPr lang="en-US" sz="1200" b="1"/>
            <a:t> </a:t>
          </a:r>
        </a:p>
      </xdr:txBody>
    </xdr:sp>
    <xdr:clientData/>
  </xdr:twoCellAnchor>
  <xdr:oneCellAnchor>
    <xdr:from>
      <xdr:col>0</xdr:col>
      <xdr:colOff>34636</xdr:colOff>
      <xdr:row>38</xdr:row>
      <xdr:rowOff>294411</xdr:rowOff>
    </xdr:from>
    <xdr:ext cx="10555431" cy="484908"/>
    <xdr:sp macro="" textlink="">
      <xdr:nvSpPr>
        <xdr:cNvPr id="7" name="TextBox 6"/>
        <xdr:cNvSpPr txBox="1"/>
      </xdr:nvSpPr>
      <xdr:spPr>
        <a:xfrm>
          <a:off x="34636" y="9576956"/>
          <a:ext cx="10555431" cy="4849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1" u="sng"/>
            <a:t>As the Supervisor,</a:t>
          </a:r>
          <a:r>
            <a:rPr lang="en-US" sz="1100" b="1" i="1"/>
            <a:t>  </a:t>
          </a:r>
          <a:r>
            <a:rPr lang="en-US" sz="1100" b="1"/>
            <a:t>I hereby certify that this timesheet is correct. Any falsification</a:t>
          </a:r>
          <a:r>
            <a:rPr lang="en-US" sz="1100" b="1" baseline="0"/>
            <a:t> of the time records is a felony and subject to disciplinary action up to and including termination.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abSelected="1" zoomScale="110" zoomScaleNormal="110" workbookViewId="0">
      <selection activeCell="U8" sqref="U8:W8"/>
    </sheetView>
  </sheetViews>
  <sheetFormatPr defaultColWidth="8.85546875" defaultRowHeight="15" x14ac:dyDescent="0.25"/>
  <cols>
    <col min="1" max="1" width="4.28515625" style="2" customWidth="1"/>
    <col min="2" max="5" width="4" style="2" customWidth="1"/>
    <col min="6" max="6" width="13.140625" style="2" customWidth="1"/>
    <col min="7" max="11" width="10.140625" style="2" customWidth="1"/>
    <col min="12" max="12" width="12.42578125" style="2" customWidth="1"/>
    <col min="13" max="13" width="11" style="2" customWidth="1"/>
    <col min="14" max="16" width="10.140625" style="2" customWidth="1"/>
    <col min="17" max="17" width="12.28515625" style="2" customWidth="1"/>
    <col min="18" max="18" width="12.85546875" style="2" customWidth="1"/>
    <col min="19" max="19" width="13.7109375" style="2" customWidth="1"/>
    <col min="20" max="20" width="12.42578125" style="2" customWidth="1"/>
    <col min="21" max="21" width="11.28515625" style="2" customWidth="1"/>
    <col min="22" max="22" width="11.140625" style="2" customWidth="1"/>
    <col min="23" max="23" width="14.85546875" style="2" customWidth="1"/>
    <col min="24" max="24" width="1.28515625" style="2" hidden="1" customWidth="1"/>
    <col min="25" max="31" width="3.7109375" style="2" hidden="1" customWidth="1"/>
    <col min="32" max="32" width="0" style="2" hidden="1" customWidth="1"/>
    <col min="33" max="16384" width="8.85546875" style="2"/>
  </cols>
  <sheetData>
    <row r="1" spans="1:32" ht="22.5" customHeight="1" x14ac:dyDescent="0.25">
      <c r="A1" s="260" t="s">
        <v>66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1"/>
    </row>
    <row r="2" spans="1:32" s="3" customFormat="1" ht="18" customHeight="1" x14ac:dyDescent="0.3">
      <c r="A2" s="100"/>
      <c r="B2" s="100"/>
      <c r="C2" s="100"/>
      <c r="D2" s="100"/>
      <c r="E2" s="100"/>
      <c r="F2" s="100"/>
      <c r="G2" s="100"/>
      <c r="H2" s="100"/>
      <c r="I2" s="101"/>
      <c r="J2" s="218" t="s">
        <v>34</v>
      </c>
      <c r="K2" s="218"/>
      <c r="L2" s="218"/>
      <c r="M2" s="218"/>
      <c r="N2" s="218"/>
      <c r="O2" s="218"/>
      <c r="P2" s="218"/>
      <c r="Q2" s="218"/>
      <c r="R2" s="225"/>
      <c r="S2" s="225"/>
      <c r="T2" s="225"/>
      <c r="U2" s="225"/>
      <c r="V2" s="225"/>
      <c r="W2" s="225"/>
      <c r="X2" s="109"/>
      <c r="Y2" s="110"/>
      <c r="Z2" s="110"/>
      <c r="AA2" s="110"/>
      <c r="AB2" s="110"/>
      <c r="AC2" s="110"/>
      <c r="AD2" s="110"/>
      <c r="AE2" s="110"/>
      <c r="AF2" s="110"/>
    </row>
    <row r="3" spans="1:32" s="3" customFormat="1" ht="3.75" hidden="1" customHeight="1" x14ac:dyDescent="0.2">
      <c r="A3" s="80"/>
      <c r="B3" s="80"/>
      <c r="C3" s="80"/>
      <c r="D3" s="80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"/>
    </row>
    <row r="4" spans="1:32" s="3" customFormat="1" ht="18" customHeight="1" x14ac:dyDescent="0.25">
      <c r="A4" s="233" t="s">
        <v>65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68"/>
      <c r="Y4" s="67">
        <v>4</v>
      </c>
      <c r="Z4" s="227" t="s">
        <v>0</v>
      </c>
      <c r="AA4" s="228"/>
      <c r="AB4" s="228"/>
      <c r="AC4" s="228"/>
      <c r="AD4" s="228"/>
      <c r="AE4" s="228"/>
    </row>
    <row r="5" spans="1:32" s="3" customFormat="1" ht="38.25" customHeight="1" x14ac:dyDescent="0.3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69"/>
      <c r="Y5" s="229">
        <f ca="1">DATE(YEAR(TODAY()),Y4,1)</f>
        <v>43191</v>
      </c>
      <c r="Z5" s="229"/>
      <c r="AA5" s="229"/>
      <c r="AB5" s="229"/>
      <c r="AC5" s="229"/>
      <c r="AD5" s="229"/>
      <c r="AE5" s="230"/>
    </row>
    <row r="6" spans="1:32" s="209" customFormat="1" ht="24.95" customHeight="1" x14ac:dyDescent="0.35">
      <c r="A6" s="235" t="s">
        <v>68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04"/>
      <c r="Y6" s="205" t="s">
        <v>1</v>
      </c>
      <c r="Z6" s="206" t="s">
        <v>2</v>
      </c>
      <c r="AA6" s="206" t="s">
        <v>3</v>
      </c>
      <c r="AB6" s="206" t="s">
        <v>4</v>
      </c>
      <c r="AC6" s="206" t="s">
        <v>5</v>
      </c>
      <c r="AD6" s="206" t="s">
        <v>6</v>
      </c>
      <c r="AE6" s="207" t="s">
        <v>7</v>
      </c>
      <c r="AF6" s="208"/>
    </row>
    <row r="7" spans="1:32" s="120" customFormat="1" ht="25.5" customHeight="1" x14ac:dyDescent="0.35">
      <c r="A7" s="220" t="s">
        <v>8</v>
      </c>
      <c r="B7" s="220"/>
      <c r="C7" s="220"/>
      <c r="D7" s="220"/>
      <c r="E7" s="220"/>
      <c r="F7" s="236"/>
      <c r="G7" s="236"/>
      <c r="H7" s="236"/>
      <c r="I7" s="236"/>
      <c r="J7" s="236"/>
      <c r="K7" s="220" t="s">
        <v>17</v>
      </c>
      <c r="L7" s="220"/>
      <c r="M7" s="226"/>
      <c r="N7" s="226"/>
      <c r="O7" s="226"/>
      <c r="P7" s="224"/>
      <c r="Q7" s="224"/>
      <c r="R7" s="224"/>
      <c r="S7" s="224"/>
      <c r="T7" s="169" t="s">
        <v>10</v>
      </c>
      <c r="U7" s="231">
        <v>43366</v>
      </c>
      <c r="V7" s="231"/>
      <c r="W7" s="231"/>
      <c r="Y7" s="203">
        <f t="shared" ref="Y7:AE8" ca="1" si="0">IF(MONTH($Y$5)&lt;&gt;MONTH($Y$5-WEEKDAY($Y$5,1)+(ROW(Y6)-ROW($Y$6))*7+(COLUMN(Y6)-COLUMN($Y$6)+1)),"",$Y$5-WEEKDAY($Y$5,1)+(ROW(Y6)-ROW($Y$6))*7+COLUMN(Y6)-COLUMN($Y$6)+1)</f>
        <v>43191</v>
      </c>
      <c r="Z7" s="203">
        <f t="shared" ca="1" si="0"/>
        <v>43192</v>
      </c>
      <c r="AA7" s="203">
        <f t="shared" ca="1" si="0"/>
        <v>43193</v>
      </c>
      <c r="AB7" s="203">
        <f t="shared" ca="1" si="0"/>
        <v>43194</v>
      </c>
      <c r="AC7" s="203">
        <f t="shared" ca="1" si="0"/>
        <v>43195</v>
      </c>
      <c r="AD7" s="203">
        <f t="shared" ca="1" si="0"/>
        <v>43196</v>
      </c>
      <c r="AE7" s="203">
        <f t="shared" ca="1" si="0"/>
        <v>43197</v>
      </c>
    </row>
    <row r="8" spans="1:32" s="120" customFormat="1" ht="18.75" customHeight="1" x14ac:dyDescent="0.35">
      <c r="A8" s="220" t="s">
        <v>11</v>
      </c>
      <c r="B8" s="220"/>
      <c r="C8" s="220"/>
      <c r="D8" s="220"/>
      <c r="E8" s="220"/>
      <c r="F8" s="236"/>
      <c r="G8" s="236"/>
      <c r="H8" s="236"/>
      <c r="I8" s="236"/>
      <c r="J8" s="236"/>
      <c r="K8" s="249" t="s">
        <v>45</v>
      </c>
      <c r="L8" s="249"/>
      <c r="M8" s="195"/>
      <c r="N8" s="122"/>
      <c r="O8" s="170"/>
      <c r="P8" s="121"/>
      <c r="Q8" s="121"/>
      <c r="R8" s="237" t="s">
        <v>9</v>
      </c>
      <c r="S8" s="237"/>
      <c r="T8" s="169" t="s">
        <v>12</v>
      </c>
      <c r="U8" s="234">
        <f>U7+13</f>
        <v>43379</v>
      </c>
      <c r="V8" s="234"/>
      <c r="W8" s="234"/>
      <c r="Y8" s="232">
        <f t="shared" ca="1" si="0"/>
        <v>43198</v>
      </c>
      <c r="Z8" s="232">
        <f t="shared" ca="1" si="0"/>
        <v>43199</v>
      </c>
      <c r="AA8" s="232">
        <f t="shared" ca="1" si="0"/>
        <v>43200</v>
      </c>
      <c r="AB8" s="232">
        <f t="shared" ca="1" si="0"/>
        <v>43201</v>
      </c>
      <c r="AC8" s="232">
        <f t="shared" ca="1" si="0"/>
        <v>43202</v>
      </c>
      <c r="AD8" s="232">
        <f t="shared" ca="1" si="0"/>
        <v>43203</v>
      </c>
      <c r="AE8" s="232">
        <f t="shared" ca="1" si="0"/>
        <v>43204</v>
      </c>
    </row>
    <row r="9" spans="1:32" s="6" customFormat="1" ht="11.25" customHeight="1" x14ac:dyDescent="0.2">
      <c r="F9" s="7"/>
      <c r="G9" s="8"/>
      <c r="H9" s="8"/>
      <c r="I9" s="8"/>
      <c r="J9" s="9"/>
      <c r="K9" s="9"/>
      <c r="L9" s="8"/>
      <c r="M9" s="8"/>
      <c r="N9" s="9"/>
      <c r="O9" s="9"/>
      <c r="P9" s="8"/>
      <c r="Y9" s="232"/>
      <c r="Z9" s="232"/>
      <c r="AA9" s="232"/>
      <c r="AB9" s="232"/>
      <c r="AC9" s="232"/>
      <c r="AD9" s="232"/>
      <c r="AE9" s="232"/>
    </row>
    <row r="10" spans="1:32" s="125" customFormat="1" ht="21" customHeight="1" x14ac:dyDescent="0.25">
      <c r="A10" s="245" t="s">
        <v>13</v>
      </c>
      <c r="B10" s="245"/>
      <c r="C10" s="245"/>
      <c r="D10" s="245"/>
      <c r="E10" s="245"/>
      <c r="F10" s="245"/>
      <c r="G10" s="123">
        <f>U7</f>
        <v>43366</v>
      </c>
      <c r="H10" s="123">
        <f>U7+1</f>
        <v>43367</v>
      </c>
      <c r="I10" s="123">
        <f>U7+2</f>
        <v>43368</v>
      </c>
      <c r="J10" s="123">
        <f>U7+3</f>
        <v>43369</v>
      </c>
      <c r="K10" s="123">
        <f>U7+4</f>
        <v>43370</v>
      </c>
      <c r="L10" s="123">
        <f>U7+5</f>
        <v>43371</v>
      </c>
      <c r="M10" s="123">
        <f>U7+6</f>
        <v>43372</v>
      </c>
      <c r="N10" s="123">
        <f>U7+7</f>
        <v>43373</v>
      </c>
      <c r="O10" s="123">
        <f>U7+8</f>
        <v>43374</v>
      </c>
      <c r="P10" s="123">
        <f>U7+9</f>
        <v>43375</v>
      </c>
      <c r="Q10" s="123">
        <f>U7+10</f>
        <v>43376</v>
      </c>
      <c r="R10" s="123">
        <f>U7+11</f>
        <v>43377</v>
      </c>
      <c r="S10" s="123">
        <f>U7+12</f>
        <v>43378</v>
      </c>
      <c r="T10" s="123">
        <f>U7+13</f>
        <v>43379</v>
      </c>
      <c r="U10" s="210" t="s">
        <v>19</v>
      </c>
      <c r="V10" s="212"/>
      <c r="W10" s="213"/>
      <c r="X10" s="215"/>
      <c r="Y10" s="124">
        <f t="shared" ref="Y10:AE11" ca="1" si="1">IF(MONTH($Y$5)&lt;&gt;MONTH($Y$5-WEEKDAY($Y$5,1)+(ROW(Y8)-ROW($Y$6))*7+(COLUMN(Y8)-COLUMN($Y$6)+1)),"",$Y$5-WEEKDAY($Y$5,1)+(ROW(Y8)-ROW($Y$6))*7+COLUMN(Y8)-COLUMN($Y$6)+1)</f>
        <v>43205</v>
      </c>
      <c r="Z10" s="124">
        <f t="shared" ca="1" si="1"/>
        <v>43206</v>
      </c>
      <c r="AA10" s="124">
        <f t="shared" ca="1" si="1"/>
        <v>43207</v>
      </c>
      <c r="AB10" s="124">
        <f t="shared" ca="1" si="1"/>
        <v>43208</v>
      </c>
      <c r="AC10" s="124">
        <f t="shared" ca="1" si="1"/>
        <v>43209</v>
      </c>
      <c r="AD10" s="124">
        <f t="shared" ca="1" si="1"/>
        <v>43210</v>
      </c>
      <c r="AE10" s="124">
        <f t="shared" ca="1" si="1"/>
        <v>43211</v>
      </c>
    </row>
    <row r="11" spans="1:32" s="127" customFormat="1" ht="21" customHeight="1" x14ac:dyDescent="0.25">
      <c r="A11" s="221" t="s">
        <v>14</v>
      </c>
      <c r="B11" s="222"/>
      <c r="C11" s="222"/>
      <c r="D11" s="222"/>
      <c r="E11" s="222"/>
      <c r="F11" s="223"/>
      <c r="G11" s="126" t="str">
        <f t="shared" ref="G11:T11" si="2">TEXT((G10),"ddd")</f>
        <v>Sun</v>
      </c>
      <c r="H11" s="126" t="str">
        <f t="shared" si="2"/>
        <v>Mon</v>
      </c>
      <c r="I11" s="126" t="str">
        <f t="shared" si="2"/>
        <v>Tue</v>
      </c>
      <c r="J11" s="126" t="str">
        <f t="shared" si="2"/>
        <v>Wed</v>
      </c>
      <c r="K11" s="126" t="str">
        <f t="shared" si="2"/>
        <v>Thu</v>
      </c>
      <c r="L11" s="126" t="str">
        <f t="shared" si="2"/>
        <v>Fri</v>
      </c>
      <c r="M11" s="126" t="str">
        <f t="shared" si="2"/>
        <v>Sat</v>
      </c>
      <c r="N11" s="126" t="str">
        <f t="shared" si="2"/>
        <v>Sun</v>
      </c>
      <c r="O11" s="126" t="str">
        <f t="shared" si="2"/>
        <v>Mon</v>
      </c>
      <c r="P11" s="126" t="str">
        <f t="shared" si="2"/>
        <v>Tue</v>
      </c>
      <c r="Q11" s="126" t="str">
        <f t="shared" si="2"/>
        <v>Wed</v>
      </c>
      <c r="R11" s="126" t="str">
        <f t="shared" si="2"/>
        <v>Thu</v>
      </c>
      <c r="S11" s="126" t="str">
        <f t="shared" si="2"/>
        <v>Fri</v>
      </c>
      <c r="T11" s="126" t="str">
        <f t="shared" si="2"/>
        <v>Sat</v>
      </c>
      <c r="U11" s="211" t="s">
        <v>15</v>
      </c>
      <c r="V11" s="213"/>
      <c r="W11" s="213"/>
      <c r="Y11" s="124">
        <f t="shared" ca="1" si="1"/>
        <v>43212</v>
      </c>
      <c r="Z11" s="124">
        <f t="shared" ca="1" si="1"/>
        <v>43213</v>
      </c>
      <c r="AA11" s="124">
        <f t="shared" ca="1" si="1"/>
        <v>43214</v>
      </c>
      <c r="AB11" s="124">
        <f t="shared" ca="1" si="1"/>
        <v>43215</v>
      </c>
      <c r="AC11" s="124">
        <f t="shared" ca="1" si="1"/>
        <v>43216</v>
      </c>
      <c r="AD11" s="124">
        <f t="shared" ca="1" si="1"/>
        <v>43217</v>
      </c>
      <c r="AE11" s="124">
        <f t="shared" ca="1" si="1"/>
        <v>43218</v>
      </c>
    </row>
    <row r="12" spans="1:32" s="125" customFormat="1" ht="21.95" customHeight="1" x14ac:dyDescent="0.25">
      <c r="A12" s="219" t="s">
        <v>58</v>
      </c>
      <c r="B12" s="219"/>
      <c r="C12" s="219"/>
      <c r="D12" s="219"/>
      <c r="E12" s="219"/>
      <c r="F12" s="219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214"/>
      <c r="W12" s="214"/>
      <c r="Y12" s="124">
        <f t="shared" ref="Y12:AE13" ca="1" si="3">IF(MONTH($Y$5)&lt;&gt;MONTH($Y$5-WEEKDAY($Y$5,1)+(ROW(Y10)-ROW($Y$6))*7+(COLUMN(Y10)-COLUMN($Y$6)+1)),"",$Y$5-WEEKDAY($Y$5,1)+(ROW(Y10)-ROW($Y$6))*7+COLUMN(Y10)-COLUMN($Y$6)+1)</f>
        <v>43219</v>
      </c>
      <c r="Z12" s="124">
        <f t="shared" ca="1" si="3"/>
        <v>43220</v>
      </c>
      <c r="AA12" s="124" t="str">
        <f t="shared" ca="1" si="3"/>
        <v/>
      </c>
      <c r="AB12" s="124" t="str">
        <f t="shared" ca="1" si="3"/>
        <v/>
      </c>
      <c r="AC12" s="124" t="str">
        <f t="shared" ca="1" si="3"/>
        <v/>
      </c>
      <c r="AD12" s="124" t="str">
        <f t="shared" ca="1" si="3"/>
        <v/>
      </c>
      <c r="AE12" s="124" t="str">
        <f t="shared" ca="1" si="3"/>
        <v/>
      </c>
    </row>
    <row r="13" spans="1:32" s="125" customFormat="1" ht="21.95" customHeight="1" x14ac:dyDescent="0.25">
      <c r="A13" s="219" t="s">
        <v>59</v>
      </c>
      <c r="B13" s="219"/>
      <c r="C13" s="219"/>
      <c r="D13" s="219"/>
      <c r="E13" s="219"/>
      <c r="F13" s="219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9"/>
      <c r="V13" s="214"/>
      <c r="W13" s="214"/>
      <c r="Y13" s="124" t="str">
        <f t="shared" ca="1" si="3"/>
        <v/>
      </c>
      <c r="Z13" s="124" t="str">
        <f t="shared" ca="1" si="3"/>
        <v/>
      </c>
      <c r="AA13" s="124" t="str">
        <f t="shared" ca="1" si="3"/>
        <v/>
      </c>
      <c r="AB13" s="124" t="str">
        <f t="shared" ca="1" si="3"/>
        <v/>
      </c>
      <c r="AC13" s="124" t="str">
        <f t="shared" ca="1" si="3"/>
        <v/>
      </c>
      <c r="AD13" s="124" t="str">
        <f t="shared" ca="1" si="3"/>
        <v/>
      </c>
      <c r="AE13" s="124" t="str">
        <f t="shared" ca="1" si="3"/>
        <v/>
      </c>
    </row>
    <row r="14" spans="1:32" s="125" customFormat="1" ht="21.95" customHeight="1" x14ac:dyDescent="0.25">
      <c r="A14" s="219" t="s">
        <v>58</v>
      </c>
      <c r="B14" s="219"/>
      <c r="C14" s="219"/>
      <c r="D14" s="219"/>
      <c r="E14" s="219"/>
      <c r="F14" s="219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9"/>
      <c r="V14" s="214"/>
      <c r="W14" s="214"/>
      <c r="Y14" s="130"/>
      <c r="Z14" s="130"/>
      <c r="AA14" s="130"/>
      <c r="AB14" s="130"/>
      <c r="AC14" s="130"/>
      <c r="AD14" s="130"/>
      <c r="AE14" s="130"/>
    </row>
    <row r="15" spans="1:32" s="125" customFormat="1" ht="21.95" customHeight="1" x14ac:dyDescent="0.25">
      <c r="A15" s="219" t="s">
        <v>59</v>
      </c>
      <c r="B15" s="219"/>
      <c r="C15" s="219"/>
      <c r="D15" s="219"/>
      <c r="E15" s="219"/>
      <c r="F15" s="219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9"/>
      <c r="V15" s="214"/>
      <c r="W15" s="214"/>
      <c r="Y15" s="130"/>
      <c r="Z15" s="130"/>
      <c r="AA15" s="130"/>
      <c r="AB15" s="130"/>
      <c r="AC15" s="130"/>
      <c r="AD15" s="130"/>
      <c r="AE15" s="130"/>
    </row>
    <row r="16" spans="1:32" s="125" customFormat="1" ht="21.95" customHeight="1" x14ac:dyDescent="0.25">
      <c r="A16" s="219" t="s">
        <v>58</v>
      </c>
      <c r="B16" s="219"/>
      <c r="C16" s="219"/>
      <c r="D16" s="219"/>
      <c r="E16" s="219"/>
      <c r="F16" s="219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9"/>
      <c r="V16" s="214"/>
      <c r="W16" s="214"/>
    </row>
    <row r="17" spans="1:38" s="125" customFormat="1" ht="21.95" customHeight="1" thickBot="1" x14ac:dyDescent="0.3">
      <c r="A17" s="219" t="s">
        <v>59</v>
      </c>
      <c r="B17" s="219"/>
      <c r="C17" s="219"/>
      <c r="D17" s="219"/>
      <c r="E17" s="219"/>
      <c r="F17" s="219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9"/>
      <c r="V17" s="214"/>
      <c r="W17" s="214"/>
      <c r="Y17" s="131"/>
    </row>
    <row r="18" spans="1:38" s="135" customFormat="1" ht="21.95" hidden="1" customHeight="1" thickBot="1" x14ac:dyDescent="0.3">
      <c r="A18" s="251" t="s">
        <v>52</v>
      </c>
      <c r="B18" s="252"/>
      <c r="C18" s="252"/>
      <c r="D18" s="252"/>
      <c r="E18" s="252"/>
      <c r="F18" s="253"/>
      <c r="G18" s="132">
        <f>(G13-G12)+(G15-G14)+(G17-G16)</f>
        <v>0</v>
      </c>
      <c r="H18" s="132">
        <f t="shared" ref="H18:T18" si="4">(H13-H12)+(H15-H14)+(H17-H16)</f>
        <v>0</v>
      </c>
      <c r="I18" s="132">
        <f t="shared" si="4"/>
        <v>0</v>
      </c>
      <c r="J18" s="132">
        <f t="shared" si="4"/>
        <v>0</v>
      </c>
      <c r="K18" s="132">
        <f t="shared" si="4"/>
        <v>0</v>
      </c>
      <c r="L18" s="132">
        <f t="shared" si="4"/>
        <v>0</v>
      </c>
      <c r="M18" s="132">
        <f t="shared" si="4"/>
        <v>0</v>
      </c>
      <c r="N18" s="132">
        <f t="shared" si="4"/>
        <v>0</v>
      </c>
      <c r="O18" s="132">
        <f t="shared" si="4"/>
        <v>0</v>
      </c>
      <c r="P18" s="132">
        <f t="shared" si="4"/>
        <v>0</v>
      </c>
      <c r="Q18" s="132">
        <f t="shared" si="4"/>
        <v>0</v>
      </c>
      <c r="R18" s="132">
        <f t="shared" si="4"/>
        <v>0</v>
      </c>
      <c r="S18" s="132">
        <f t="shared" si="4"/>
        <v>0</v>
      </c>
      <c r="T18" s="132">
        <f t="shared" si="4"/>
        <v>0</v>
      </c>
      <c r="U18" s="133">
        <f t="shared" ref="U18:U24" si="5">SUM(G18:T18)</f>
        <v>0</v>
      </c>
      <c r="V18" s="199"/>
      <c r="W18" s="199"/>
      <c r="X18" s="134"/>
      <c r="Y18" s="250" t="s">
        <v>26</v>
      </c>
      <c r="Z18" s="250"/>
      <c r="AA18" s="250"/>
      <c r="AB18" s="250"/>
      <c r="AC18" s="250"/>
      <c r="AD18" s="250"/>
      <c r="AE18" s="250"/>
      <c r="AF18" s="250"/>
    </row>
    <row r="19" spans="1:38" s="138" customFormat="1" ht="24.95" customHeight="1" thickBot="1" x14ac:dyDescent="0.3">
      <c r="A19" s="257" t="s">
        <v>53</v>
      </c>
      <c r="B19" s="258"/>
      <c r="C19" s="258"/>
      <c r="D19" s="258"/>
      <c r="E19" s="258"/>
      <c r="F19" s="259"/>
      <c r="G19" s="136">
        <f>ROUND(+G18*96,0)/4</f>
        <v>0</v>
      </c>
      <c r="H19" s="136">
        <f t="shared" ref="H19:T19" si="6">ROUND(+H18*96,0)/4</f>
        <v>0</v>
      </c>
      <c r="I19" s="136">
        <f t="shared" si="6"/>
        <v>0</v>
      </c>
      <c r="J19" s="136">
        <f t="shared" si="6"/>
        <v>0</v>
      </c>
      <c r="K19" s="136">
        <f t="shared" si="6"/>
        <v>0</v>
      </c>
      <c r="L19" s="136">
        <f t="shared" si="6"/>
        <v>0</v>
      </c>
      <c r="M19" s="136">
        <f t="shared" si="6"/>
        <v>0</v>
      </c>
      <c r="N19" s="136">
        <f t="shared" si="6"/>
        <v>0</v>
      </c>
      <c r="O19" s="136">
        <f t="shared" si="6"/>
        <v>0</v>
      </c>
      <c r="P19" s="136">
        <f t="shared" si="6"/>
        <v>0</v>
      </c>
      <c r="Q19" s="136">
        <f t="shared" si="6"/>
        <v>0</v>
      </c>
      <c r="R19" s="136">
        <f t="shared" si="6"/>
        <v>0</v>
      </c>
      <c r="S19" s="136">
        <f t="shared" si="6"/>
        <v>0</v>
      </c>
      <c r="T19" s="136">
        <f t="shared" si="6"/>
        <v>0</v>
      </c>
      <c r="U19" s="137">
        <f t="shared" si="5"/>
        <v>0</v>
      </c>
      <c r="V19" s="200"/>
      <c r="W19" s="200"/>
      <c r="Y19" s="139"/>
      <c r="Z19" s="139"/>
      <c r="AA19" s="139"/>
      <c r="AB19" s="139"/>
      <c r="AC19" s="139"/>
      <c r="AD19" s="139"/>
      <c r="AE19" s="139"/>
    </row>
    <row r="20" spans="1:38" s="125" customFormat="1" ht="21.95" customHeight="1" x14ac:dyDescent="0.3">
      <c r="A20" s="254" t="s">
        <v>54</v>
      </c>
      <c r="B20" s="255"/>
      <c r="C20" s="255"/>
      <c r="D20" s="255"/>
      <c r="E20" s="255"/>
      <c r="F20" s="256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>
        <f t="shared" si="5"/>
        <v>0</v>
      </c>
      <c r="V20" s="200"/>
      <c r="W20" s="200"/>
      <c r="Y20" s="139"/>
      <c r="Z20" s="139"/>
      <c r="AA20" s="139"/>
      <c r="AB20" s="139"/>
      <c r="AC20" s="139"/>
      <c r="AD20" s="139"/>
      <c r="AE20" s="139"/>
      <c r="AF20" s="131"/>
    </row>
    <row r="21" spans="1:38" s="125" customFormat="1" ht="21.95" customHeight="1" x14ac:dyDescent="0.3">
      <c r="A21" s="246" t="s">
        <v>55</v>
      </c>
      <c r="B21" s="247"/>
      <c r="C21" s="247"/>
      <c r="D21" s="247"/>
      <c r="E21" s="247"/>
      <c r="F21" s="248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3">
        <f t="shared" si="5"/>
        <v>0</v>
      </c>
      <c r="V21" s="200"/>
      <c r="W21" s="200"/>
      <c r="Y21" s="144"/>
      <c r="Z21" s="144"/>
      <c r="AA21" s="144"/>
      <c r="AB21" s="144"/>
      <c r="AC21" s="144"/>
      <c r="AD21" s="144"/>
      <c r="AE21" s="144"/>
      <c r="AF21" s="139"/>
      <c r="AG21" s="139"/>
      <c r="AH21" s="139"/>
      <c r="AI21" s="139"/>
      <c r="AJ21" s="139"/>
      <c r="AK21" s="139"/>
      <c r="AL21" s="139"/>
    </row>
    <row r="22" spans="1:38" s="125" customFormat="1" ht="21.95" customHeight="1" x14ac:dyDescent="0.3">
      <c r="A22" s="246" t="s">
        <v>63</v>
      </c>
      <c r="B22" s="247"/>
      <c r="C22" s="247"/>
      <c r="D22" s="247"/>
      <c r="E22" s="247"/>
      <c r="F22" s="248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3">
        <f t="shared" si="5"/>
        <v>0</v>
      </c>
      <c r="V22" s="200"/>
      <c r="W22" s="200"/>
      <c r="Y22" s="144"/>
      <c r="Z22" s="144"/>
      <c r="AA22" s="144"/>
      <c r="AB22" s="144"/>
      <c r="AC22" s="144"/>
      <c r="AD22" s="144"/>
      <c r="AE22" s="144"/>
      <c r="AF22" s="139"/>
      <c r="AG22" s="139"/>
      <c r="AH22" s="139"/>
      <c r="AI22" s="139"/>
      <c r="AJ22" s="139"/>
      <c r="AK22" s="139"/>
      <c r="AL22" s="139"/>
    </row>
    <row r="23" spans="1:38" s="125" customFormat="1" ht="21.95" customHeight="1" x14ac:dyDescent="0.3">
      <c r="A23" s="246" t="s">
        <v>56</v>
      </c>
      <c r="B23" s="247"/>
      <c r="C23" s="247"/>
      <c r="D23" s="247"/>
      <c r="E23" s="247"/>
      <c r="F23" s="248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3">
        <f t="shared" si="5"/>
        <v>0</v>
      </c>
      <c r="V23" s="200"/>
      <c r="W23" s="200"/>
      <c r="Y23" s="145"/>
      <c r="Z23" s="145"/>
      <c r="AA23" s="145"/>
      <c r="AB23" s="145"/>
      <c r="AC23" s="145"/>
      <c r="AD23" s="145"/>
      <c r="AE23" s="145"/>
      <c r="AF23" s="139"/>
      <c r="AG23" s="139"/>
      <c r="AH23" s="139"/>
      <c r="AI23" s="139"/>
      <c r="AJ23" s="139"/>
      <c r="AK23" s="139"/>
      <c r="AL23" s="139"/>
    </row>
    <row r="24" spans="1:38" s="125" customFormat="1" ht="21.95" customHeight="1" thickBot="1" x14ac:dyDescent="0.35">
      <c r="A24" s="242" t="s">
        <v>57</v>
      </c>
      <c r="B24" s="243"/>
      <c r="C24" s="243"/>
      <c r="D24" s="243"/>
      <c r="E24" s="243"/>
      <c r="F24" s="244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3">
        <f t="shared" si="5"/>
        <v>0</v>
      </c>
      <c r="V24" s="200"/>
      <c r="W24" s="200"/>
      <c r="Y24" s="145"/>
      <c r="Z24" s="145"/>
      <c r="AA24" s="145"/>
      <c r="AB24" s="145"/>
      <c r="AC24" s="145"/>
      <c r="AD24" s="145"/>
      <c r="AE24" s="145"/>
      <c r="AF24" s="139"/>
      <c r="AG24" s="139"/>
      <c r="AH24" s="139"/>
      <c r="AI24" s="139"/>
      <c r="AJ24" s="139"/>
      <c r="AK24" s="139"/>
      <c r="AL24" s="139"/>
    </row>
    <row r="25" spans="1:38" s="125" customFormat="1" ht="21" customHeight="1" thickBot="1" x14ac:dyDescent="0.3">
      <c r="A25" s="268" t="s">
        <v>16</v>
      </c>
      <c r="B25" s="269"/>
      <c r="C25" s="269"/>
      <c r="D25" s="269"/>
      <c r="E25" s="269"/>
      <c r="F25" s="270"/>
      <c r="G25" s="147">
        <f>SUM(G19:G24)</f>
        <v>0</v>
      </c>
      <c r="H25" s="147">
        <f t="shared" ref="H25:U25" si="7">SUM(H19:H24)</f>
        <v>0</v>
      </c>
      <c r="I25" s="147">
        <f t="shared" si="7"/>
        <v>0</v>
      </c>
      <c r="J25" s="147">
        <f t="shared" si="7"/>
        <v>0</v>
      </c>
      <c r="K25" s="147">
        <f t="shared" si="7"/>
        <v>0</v>
      </c>
      <c r="L25" s="147">
        <f t="shared" si="7"/>
        <v>0</v>
      </c>
      <c r="M25" s="147">
        <f t="shared" si="7"/>
        <v>0</v>
      </c>
      <c r="N25" s="147">
        <f t="shared" si="7"/>
        <v>0</v>
      </c>
      <c r="O25" s="147">
        <f t="shared" si="7"/>
        <v>0</v>
      </c>
      <c r="P25" s="147">
        <f t="shared" si="7"/>
        <v>0</v>
      </c>
      <c r="Q25" s="147">
        <f t="shared" si="7"/>
        <v>0</v>
      </c>
      <c r="R25" s="147">
        <f t="shared" si="7"/>
        <v>0</v>
      </c>
      <c r="S25" s="147">
        <f t="shared" si="7"/>
        <v>0</v>
      </c>
      <c r="T25" s="147">
        <f t="shared" si="7"/>
        <v>0</v>
      </c>
      <c r="U25" s="148">
        <f t="shared" si="7"/>
        <v>0</v>
      </c>
      <c r="V25" s="201"/>
      <c r="W25" s="201"/>
      <c r="Y25" s="149"/>
      <c r="Z25" s="149"/>
      <c r="AA25" s="149"/>
      <c r="AB25" s="149"/>
      <c r="AC25" s="149"/>
      <c r="AD25" s="149"/>
      <c r="AE25" s="149"/>
    </row>
    <row r="26" spans="1:38" s="78" customFormat="1" ht="16.5" customHeight="1" thickBot="1" x14ac:dyDescent="0.3">
      <c r="A26" s="271" t="s">
        <v>28</v>
      </c>
      <c r="B26" s="272"/>
      <c r="C26" s="272"/>
      <c r="D26" s="272"/>
      <c r="E26" s="272"/>
      <c r="F26" s="272"/>
      <c r="G26" s="155" t="str">
        <f>IF(G11="Sat", G25,"")</f>
        <v/>
      </c>
      <c r="H26" s="155" t="str">
        <f>IF(H11="Sat", SUM(G25:H25),"")</f>
        <v/>
      </c>
      <c r="I26" s="155" t="str">
        <f>IF(I11="Sat", SUM(G25:I25),"")</f>
        <v/>
      </c>
      <c r="J26" s="155" t="str">
        <f>IF(J11="Sat", SUM(G25:J25),"")</f>
        <v/>
      </c>
      <c r="K26" s="155" t="str">
        <f>IF(K11="Sat", SUM(G25:K25),"")</f>
        <v/>
      </c>
      <c r="L26" s="155" t="str">
        <f>IF(L11="Sat", SUM(G25:L25),"" )</f>
        <v/>
      </c>
      <c r="M26" s="155">
        <f t="shared" ref="M26:R26" si="8">IF(M11="Sat", SUM(G25:M25),"")</f>
        <v>0</v>
      </c>
      <c r="N26" s="155" t="str">
        <f t="shared" si="8"/>
        <v/>
      </c>
      <c r="O26" s="155" t="str">
        <f t="shared" si="8"/>
        <v/>
      </c>
      <c r="P26" s="155" t="str">
        <f t="shared" si="8"/>
        <v/>
      </c>
      <c r="Q26" s="155" t="str">
        <f t="shared" si="8"/>
        <v/>
      </c>
      <c r="R26" s="155" t="str">
        <f t="shared" si="8"/>
        <v/>
      </c>
      <c r="S26" s="155"/>
      <c r="T26" s="155">
        <f>IF(T11="Sat",SUM(N25:T25),IF(OR(#REF!=U8,#REF!=U8)," ",IF(T11="Sun",SUM(T25),IF(T11="Mon",SUM(S25:T25),IF(T11="Tue",SUM(R25:T25),IF(T11="Wed",SUM(Q25:T25),IF(T11="Thu",SUM(P25:T25),IF(T11="Fri",SUM(O25:T25),IF(T10=" "," ",FALSE)))))))))</f>
        <v>0</v>
      </c>
      <c r="U26" s="156"/>
      <c r="V26" s="202"/>
      <c r="W26" s="202"/>
      <c r="Y26" s="79"/>
      <c r="Z26" s="79"/>
      <c r="AA26" s="79"/>
      <c r="AB26" s="79"/>
      <c r="AC26" s="79"/>
      <c r="AD26" s="79"/>
      <c r="AE26" s="79"/>
    </row>
    <row r="27" spans="1:38" s="10" customFormat="1" ht="20.100000000000001" customHeight="1" thickBot="1" x14ac:dyDescent="0.35">
      <c r="A27" s="240" t="s">
        <v>29</v>
      </c>
      <c r="B27" s="241"/>
      <c r="C27" s="241"/>
      <c r="D27" s="241"/>
      <c r="E27" s="241"/>
      <c r="F27" s="241"/>
      <c r="G27" s="238" t="s">
        <v>31</v>
      </c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112"/>
      <c r="S27" s="112"/>
      <c r="T27" s="112"/>
      <c r="U27" s="113"/>
      <c r="V27" s="113"/>
      <c r="W27" s="81"/>
      <c r="Y27" s="77"/>
      <c r="Z27" s="77"/>
      <c r="AA27" s="77"/>
      <c r="AB27" s="77"/>
      <c r="AC27" s="77"/>
      <c r="AD27" s="77"/>
      <c r="AE27" s="77"/>
      <c r="AF27" s="76"/>
      <c r="AG27" s="76"/>
      <c r="AH27" s="76"/>
      <c r="AI27" s="76"/>
      <c r="AJ27" s="76"/>
      <c r="AK27" s="76"/>
      <c r="AL27" s="76"/>
    </row>
    <row r="28" spans="1:38" s="10" customFormat="1" ht="20.100000000000001" customHeight="1" thickBot="1" x14ac:dyDescent="0.35">
      <c r="A28" s="240" t="s">
        <v>30</v>
      </c>
      <c r="B28" s="241"/>
      <c r="C28" s="241"/>
      <c r="D28" s="241"/>
      <c r="E28" s="241"/>
      <c r="F28" s="241"/>
      <c r="G28" s="277" t="s">
        <v>32</v>
      </c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84" t="s">
        <v>61</v>
      </c>
      <c r="S28" s="285"/>
      <c r="T28" s="285"/>
      <c r="U28" s="285"/>
      <c r="V28" s="286"/>
      <c r="W28" s="197"/>
      <c r="Y28" s="75"/>
      <c r="Z28" s="75"/>
      <c r="AA28" s="75"/>
      <c r="AB28" s="75"/>
      <c r="AC28" s="75"/>
      <c r="AD28" s="75"/>
      <c r="AE28" s="75"/>
    </row>
    <row r="29" spans="1:38" s="10" customFormat="1" ht="20.100000000000001" customHeight="1" thickBot="1" x14ac:dyDescent="0.35">
      <c r="A29" s="287" t="s">
        <v>49</v>
      </c>
      <c r="B29" s="288"/>
      <c r="C29" s="288"/>
      <c r="D29" s="288"/>
      <c r="E29" s="288"/>
      <c r="F29" s="288"/>
      <c r="G29" s="279" t="s">
        <v>33</v>
      </c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1" t="s">
        <v>60</v>
      </c>
      <c r="S29" s="282"/>
      <c r="T29" s="282"/>
      <c r="U29" s="282"/>
      <c r="V29" s="283"/>
      <c r="W29" s="198"/>
      <c r="Y29" s="75"/>
      <c r="Z29" s="75"/>
      <c r="AA29" s="75"/>
      <c r="AB29" s="75"/>
      <c r="AC29" s="75"/>
      <c r="AD29" s="75"/>
      <c r="AE29" s="75"/>
    </row>
    <row r="30" spans="1:38" s="102" customFormat="1" ht="30" customHeight="1" x14ac:dyDescent="0.3">
      <c r="A30" s="216" t="s">
        <v>69</v>
      </c>
      <c r="B30" s="217"/>
      <c r="C30" s="217"/>
      <c r="D30" s="217"/>
      <c r="E30" s="217"/>
      <c r="F30" s="217"/>
      <c r="G30" s="157"/>
      <c r="H30" s="114"/>
      <c r="I30" s="196"/>
      <c r="J30" s="104"/>
      <c r="K30" s="104"/>
      <c r="L30" s="104"/>
      <c r="M30" s="104"/>
      <c r="N30" s="104"/>
      <c r="O30" s="104"/>
      <c r="P30" s="104"/>
      <c r="Q30" s="104"/>
      <c r="R30" s="118"/>
      <c r="S30" s="118"/>
      <c r="T30" s="118"/>
      <c r="U30" s="118"/>
      <c r="V30" s="118"/>
      <c r="W30" s="119"/>
      <c r="Y30" s="103"/>
      <c r="Z30" s="103"/>
      <c r="AA30" s="103"/>
      <c r="AB30" s="103"/>
      <c r="AC30" s="103"/>
      <c r="AD30" s="103"/>
      <c r="AE30" s="103"/>
    </row>
    <row r="31" spans="1:38" ht="30" customHeight="1" x14ac:dyDescent="0.25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7"/>
      <c r="T31" s="117"/>
      <c r="U31" s="117"/>
      <c r="V31" s="117"/>
      <c r="W31" s="117"/>
    </row>
    <row r="32" spans="1:38" s="12" customFormat="1" ht="24.95" customHeight="1" x14ac:dyDescent="0.25">
      <c r="A32" s="171"/>
      <c r="B32" s="171"/>
      <c r="C32" s="171"/>
      <c r="D32" s="171"/>
      <c r="E32" s="171"/>
      <c r="F32" s="171"/>
      <c r="G32" s="171"/>
      <c r="H32" s="172"/>
      <c r="I32" s="172"/>
      <c r="J32" s="44"/>
      <c r="K32" s="44"/>
      <c r="L32" s="44"/>
      <c r="M32" s="44"/>
      <c r="N32" s="44"/>
      <c r="O32" s="44"/>
      <c r="P32" s="11"/>
      <c r="Q32" s="11"/>
      <c r="S32" s="105"/>
      <c r="T32" s="173" t="s">
        <v>18</v>
      </c>
      <c r="U32" s="173"/>
      <c r="V32" s="275" t="s">
        <v>25</v>
      </c>
      <c r="W32" s="276"/>
      <c r="X32" s="56"/>
      <c r="Y32" s="41"/>
      <c r="Z32" s="41"/>
      <c r="AA32" s="41"/>
      <c r="AB32" s="41"/>
      <c r="AC32" s="41"/>
      <c r="AD32" s="41"/>
      <c r="AE32" s="41"/>
    </row>
    <row r="33" spans="1:36" s="13" customFormat="1" ht="24.9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6"/>
      <c r="Q33" s="46"/>
      <c r="S33" s="174" t="s">
        <v>22</v>
      </c>
      <c r="T33" s="175"/>
      <c r="U33" s="166">
        <f>U19</f>
        <v>0</v>
      </c>
      <c r="V33" s="158"/>
      <c r="W33" s="159"/>
      <c r="X33" s="17"/>
      <c r="Y33" s="41"/>
      <c r="Z33" s="41"/>
      <c r="AA33" s="41"/>
      <c r="AB33" s="41"/>
      <c r="AC33" s="41"/>
      <c r="AD33" s="41"/>
      <c r="AE33" s="41"/>
    </row>
    <row r="34" spans="1:36" s="13" customFormat="1" ht="24.9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76"/>
      <c r="Q34" s="51"/>
      <c r="S34" s="174" t="s">
        <v>23</v>
      </c>
      <c r="T34" s="175"/>
      <c r="U34" s="166"/>
      <c r="V34" s="160"/>
      <c r="W34" s="161"/>
      <c r="X34" s="17"/>
      <c r="Y34" s="56"/>
      <c r="Z34" s="56"/>
      <c r="AA34" s="56"/>
      <c r="AB34" s="56"/>
      <c r="AC34" s="56"/>
      <c r="AD34" s="56"/>
      <c r="AE34" s="56"/>
      <c r="AF34" s="17"/>
      <c r="AG34" s="52"/>
      <c r="AH34" s="52"/>
      <c r="AI34" s="51"/>
      <c r="AJ34" s="46"/>
    </row>
    <row r="35" spans="1:36" s="10" customFormat="1" ht="24.95" customHeight="1" x14ac:dyDescent="0.3">
      <c r="A35" s="171"/>
      <c r="B35" s="171"/>
      <c r="C35" s="171"/>
      <c r="D35" s="171"/>
      <c r="E35" s="171"/>
      <c r="F35" s="171"/>
      <c r="G35" s="171"/>
      <c r="H35" s="177"/>
      <c r="I35" s="177"/>
      <c r="J35" s="11"/>
      <c r="K35" s="11"/>
      <c r="L35" s="11"/>
      <c r="M35" s="11"/>
      <c r="N35" s="11"/>
      <c r="O35" s="11"/>
      <c r="P35" s="178"/>
      <c r="Q35" s="54"/>
      <c r="S35" s="174" t="s">
        <v>24</v>
      </c>
      <c r="T35" s="175"/>
      <c r="U35" s="166">
        <f>U20</f>
        <v>0</v>
      </c>
      <c r="V35" s="162"/>
      <c r="W35" s="163"/>
      <c r="X35" s="20"/>
      <c r="Y35" s="57"/>
      <c r="Z35" s="57"/>
      <c r="AA35" s="57"/>
      <c r="AB35" s="57"/>
      <c r="AC35" s="57"/>
      <c r="AD35" s="57"/>
      <c r="AE35" s="57"/>
      <c r="AF35" s="20"/>
      <c r="AG35" s="53"/>
      <c r="AH35" s="53"/>
      <c r="AI35" s="54"/>
      <c r="AJ35" s="46"/>
    </row>
    <row r="36" spans="1:36" s="10" customFormat="1" ht="24.95" customHeight="1" x14ac:dyDescent="0.3">
      <c r="A36" s="171"/>
      <c r="B36" s="171"/>
      <c r="C36" s="171"/>
      <c r="D36" s="171"/>
      <c r="E36" s="171"/>
      <c r="F36" s="171"/>
      <c r="G36" s="171"/>
      <c r="H36" s="172"/>
      <c r="I36" s="172"/>
      <c r="J36" s="44"/>
      <c r="K36" s="44"/>
      <c r="L36" s="44"/>
      <c r="M36" s="44"/>
      <c r="N36" s="44"/>
      <c r="O36" s="44"/>
      <c r="P36" s="178"/>
      <c r="Q36" s="54"/>
      <c r="S36" s="174" t="s">
        <v>64</v>
      </c>
      <c r="T36" s="175"/>
      <c r="U36" s="166">
        <f>U21</f>
        <v>0</v>
      </c>
      <c r="V36" s="158"/>
      <c r="W36" s="159"/>
      <c r="X36" s="20"/>
      <c r="Y36" s="57"/>
      <c r="Z36" s="57"/>
      <c r="AA36" s="57"/>
      <c r="AB36" s="57"/>
      <c r="AC36" s="57"/>
      <c r="AD36" s="57"/>
      <c r="AE36" s="57"/>
      <c r="AF36" s="20"/>
      <c r="AG36" s="53"/>
      <c r="AH36" s="53"/>
      <c r="AI36" s="54"/>
      <c r="AJ36" s="47"/>
    </row>
    <row r="37" spans="1:36" s="10" customFormat="1" ht="24.95" customHeight="1" x14ac:dyDescent="0.3">
      <c r="A37" s="179"/>
      <c r="B37" s="179"/>
      <c r="C37" s="179"/>
      <c r="D37" s="179"/>
      <c r="E37" s="179"/>
      <c r="F37" s="179"/>
      <c r="G37" s="179"/>
      <c r="H37" s="49"/>
      <c r="I37" s="49"/>
      <c r="J37" s="49"/>
      <c r="K37" s="49"/>
      <c r="L37" s="40"/>
      <c r="M37" s="39"/>
      <c r="N37" s="50"/>
      <c r="O37" s="178"/>
      <c r="P37" s="180"/>
      <c r="Q37" s="54"/>
      <c r="S37" s="174" t="s">
        <v>62</v>
      </c>
      <c r="T37" s="175"/>
      <c r="U37" s="166">
        <f>U22</f>
        <v>0</v>
      </c>
      <c r="V37" s="162"/>
      <c r="W37" s="163"/>
      <c r="X37" s="20"/>
      <c r="Y37" s="57"/>
      <c r="Z37" s="57"/>
      <c r="AA37" s="57"/>
      <c r="AB37" s="57"/>
      <c r="AC37" s="57"/>
      <c r="AD37" s="57"/>
      <c r="AE37" s="57"/>
      <c r="AF37" s="20"/>
      <c r="AG37" s="53"/>
      <c r="AH37" s="55"/>
      <c r="AI37" s="54"/>
      <c r="AJ37" s="48"/>
    </row>
    <row r="38" spans="1:36" s="10" customFormat="1" ht="24.95" customHeight="1" x14ac:dyDescent="0.3">
      <c r="A38" s="181"/>
      <c r="B38" s="182"/>
      <c r="C38" s="182"/>
      <c r="D38" s="182"/>
      <c r="E38" s="182"/>
      <c r="F38" s="182"/>
      <c r="G38" s="182"/>
      <c r="H38" s="45"/>
      <c r="I38" s="45"/>
      <c r="J38" s="45"/>
      <c r="K38" s="45"/>
      <c r="L38" s="45"/>
      <c r="M38" s="45"/>
      <c r="N38" s="45"/>
      <c r="O38" s="178"/>
      <c r="P38" s="178"/>
      <c r="Q38" s="54"/>
      <c r="S38" s="174" t="s">
        <v>27</v>
      </c>
      <c r="T38" s="175"/>
      <c r="U38" s="166">
        <f>U23</f>
        <v>0</v>
      </c>
      <c r="V38" s="158"/>
      <c r="W38" s="159"/>
      <c r="X38" s="20"/>
      <c r="Y38" s="57"/>
      <c r="Z38" s="57"/>
      <c r="AA38" s="57"/>
      <c r="AB38" s="57"/>
      <c r="AC38" s="57"/>
      <c r="AD38" s="57"/>
      <c r="AE38" s="57"/>
      <c r="AF38" s="62"/>
      <c r="AG38" s="53"/>
      <c r="AH38" s="53"/>
      <c r="AI38" s="54"/>
      <c r="AJ38" s="48"/>
    </row>
    <row r="39" spans="1:36" s="82" customFormat="1" ht="24.95" customHeight="1" x14ac:dyDescent="0.3">
      <c r="A39" s="183"/>
      <c r="B39" s="183"/>
      <c r="C39" s="183"/>
      <c r="D39" s="183"/>
      <c r="E39" s="183"/>
      <c r="F39" s="183"/>
      <c r="G39" s="183"/>
      <c r="H39" s="92"/>
      <c r="I39" s="92"/>
      <c r="J39" s="92"/>
      <c r="K39" s="92"/>
      <c r="L39" s="92"/>
      <c r="M39" s="92"/>
      <c r="N39" s="92"/>
      <c r="O39" s="178"/>
      <c r="P39" s="178"/>
      <c r="Q39" s="93"/>
      <c r="S39" s="174" t="s">
        <v>20</v>
      </c>
      <c r="T39" s="175"/>
      <c r="U39" s="166">
        <f>U24</f>
        <v>0</v>
      </c>
      <c r="V39" s="164"/>
      <c r="W39" s="165"/>
      <c r="X39" s="94"/>
      <c r="Y39" s="95"/>
      <c r="Z39" s="95"/>
      <c r="AA39" s="95"/>
      <c r="AB39" s="95"/>
      <c r="AC39" s="95"/>
      <c r="AD39" s="95"/>
      <c r="AE39" s="95"/>
      <c r="AF39" s="96"/>
      <c r="AG39" s="53"/>
      <c r="AH39" s="53"/>
      <c r="AI39" s="93"/>
      <c r="AJ39" s="97"/>
    </row>
    <row r="40" spans="1:36" s="17" customFormat="1" ht="24.95" customHeight="1" x14ac:dyDescent="0.3">
      <c r="A40" s="183"/>
      <c r="B40" s="183"/>
      <c r="C40" s="183"/>
      <c r="D40" s="183"/>
      <c r="E40" s="183"/>
      <c r="F40" s="183"/>
      <c r="G40" s="183"/>
      <c r="H40" s="183"/>
      <c r="I40" s="183"/>
      <c r="J40" s="74"/>
      <c r="K40" s="74"/>
      <c r="L40" s="74"/>
      <c r="M40" s="74"/>
      <c r="N40" s="74"/>
      <c r="O40" s="176"/>
      <c r="P40" s="178"/>
      <c r="Q40" s="54"/>
      <c r="S40" s="174" t="s">
        <v>21</v>
      </c>
      <c r="T40" s="175"/>
      <c r="U40" s="166"/>
      <c r="V40" s="160"/>
      <c r="W40" s="161"/>
      <c r="Y40" s="57"/>
      <c r="Z40" s="57"/>
      <c r="AA40" s="57"/>
      <c r="AB40" s="57"/>
      <c r="AC40" s="57"/>
      <c r="AD40" s="57"/>
      <c r="AE40" s="57"/>
      <c r="AG40" s="53"/>
      <c r="AH40" s="53"/>
      <c r="AI40" s="54"/>
      <c r="AJ40" s="14"/>
    </row>
    <row r="41" spans="1:36" s="94" customFormat="1" ht="24.95" customHeight="1" x14ac:dyDescent="0.3">
      <c r="A41" s="183" t="s">
        <v>44</v>
      </c>
      <c r="B41" s="183"/>
      <c r="C41" s="183"/>
      <c r="D41" s="183"/>
      <c r="E41" s="183"/>
      <c r="F41" s="183"/>
      <c r="G41" s="183"/>
      <c r="H41" s="183"/>
      <c r="I41" s="183"/>
      <c r="J41" s="74"/>
      <c r="K41" s="74"/>
      <c r="L41" s="74"/>
      <c r="M41" s="74"/>
      <c r="N41" s="74"/>
      <c r="O41" s="176"/>
      <c r="P41" s="178"/>
      <c r="Q41" s="93"/>
      <c r="S41" s="184" t="s">
        <v>41</v>
      </c>
      <c r="T41" s="167"/>
      <c r="U41" s="168"/>
      <c r="V41" s="106"/>
      <c r="W41" s="107"/>
      <c r="Y41" s="95"/>
      <c r="Z41" s="95"/>
      <c r="AA41" s="95"/>
      <c r="AB41" s="95"/>
      <c r="AC41" s="95"/>
      <c r="AD41" s="95"/>
      <c r="AE41" s="95"/>
      <c r="AG41" s="53"/>
      <c r="AH41" s="53"/>
      <c r="AI41" s="98"/>
      <c r="AJ41" s="99"/>
    </row>
    <row r="42" spans="1:36" s="19" customFormat="1" ht="14.1" hidden="1" customHeight="1" x14ac:dyDescent="0.2">
      <c r="A42" s="273" t="s">
        <v>42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61"/>
      <c r="T42" s="61"/>
      <c r="U42" s="61"/>
      <c r="V42" s="61"/>
      <c r="W42" s="83"/>
      <c r="X42" s="59"/>
      <c r="Y42" s="38"/>
      <c r="Z42" s="38"/>
      <c r="AA42" s="60"/>
      <c r="AB42" s="38"/>
      <c r="AC42" s="38"/>
      <c r="AD42" s="38"/>
      <c r="AE42" s="38"/>
      <c r="AF42" s="61"/>
    </row>
    <row r="43" spans="1:36" s="18" customFormat="1" ht="8.1" customHeight="1" thickBot="1" x14ac:dyDescent="0.25">
      <c r="A43" s="182"/>
      <c r="B43" s="182"/>
      <c r="C43" s="182"/>
      <c r="D43" s="182"/>
      <c r="E43" s="182"/>
      <c r="F43" s="182"/>
      <c r="G43" s="18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20"/>
      <c r="S43" s="20"/>
      <c r="T43" s="20"/>
      <c r="U43" s="38"/>
      <c r="V43" s="38"/>
      <c r="W43" s="38"/>
      <c r="X43" s="38"/>
      <c r="Y43" s="17"/>
      <c r="Z43" s="17"/>
      <c r="AA43" s="58"/>
      <c r="AB43" s="17"/>
      <c r="AC43" s="17"/>
      <c r="AD43" s="17"/>
      <c r="AE43" s="17"/>
      <c r="AF43" s="38"/>
    </row>
    <row r="44" spans="1:36" s="18" customFormat="1" ht="15.95" customHeight="1" thickBot="1" x14ac:dyDescent="0.3">
      <c r="A44" s="261" t="s">
        <v>46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185"/>
      <c r="P44" s="263" t="s">
        <v>48</v>
      </c>
      <c r="Q44" s="264"/>
      <c r="R44" s="264"/>
      <c r="S44" s="264"/>
      <c r="T44" s="264"/>
      <c r="U44" s="264"/>
      <c r="V44" s="264"/>
      <c r="W44" s="265"/>
      <c r="X44" s="38"/>
      <c r="Y44" s="17"/>
      <c r="Z44" s="17"/>
      <c r="AA44" s="58"/>
      <c r="AB44" s="17"/>
      <c r="AC44" s="17"/>
      <c r="AD44" s="17"/>
      <c r="AE44" s="17"/>
      <c r="AF44" s="38"/>
    </row>
    <row r="45" spans="1:36" s="19" customFormat="1" ht="13.9" customHeight="1" x14ac:dyDescent="0.2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188"/>
      <c r="L45" s="189"/>
      <c r="M45" s="187"/>
      <c r="N45" s="187"/>
      <c r="O45" s="187"/>
      <c r="P45" s="186"/>
      <c r="Q45" s="187"/>
      <c r="R45" s="187"/>
      <c r="S45" s="85"/>
      <c r="T45" s="85"/>
      <c r="U45" s="85"/>
      <c r="V45" s="84"/>
      <c r="W45" s="86"/>
      <c r="X45" s="59"/>
      <c r="Y45" s="38"/>
      <c r="Z45" s="38"/>
      <c r="AA45" s="60"/>
      <c r="AB45" s="38"/>
      <c r="AC45" s="38"/>
      <c r="AD45" s="38"/>
      <c r="AE45" s="38"/>
      <c r="AF45" s="61"/>
    </row>
    <row r="46" spans="1:36" s="22" customFormat="1" ht="18" customHeight="1" thickBot="1" x14ac:dyDescent="0.35">
      <c r="A46" s="190" t="s">
        <v>35</v>
      </c>
      <c r="B46" s="191"/>
      <c r="C46" s="191"/>
      <c r="D46" s="191"/>
      <c r="E46" s="191"/>
      <c r="F46" s="192"/>
      <c r="G46" s="192"/>
      <c r="H46" s="192"/>
      <c r="I46" s="192"/>
      <c r="J46" s="91"/>
      <c r="K46" s="193"/>
      <c r="L46" s="194" t="s">
        <v>47</v>
      </c>
      <c r="M46" s="192"/>
      <c r="N46" s="91"/>
      <c r="O46" s="108"/>
      <c r="P46" s="150" t="s">
        <v>36</v>
      </c>
      <c r="Q46" s="151" t="s">
        <v>37</v>
      </c>
      <c r="R46" s="151" t="s">
        <v>38</v>
      </c>
      <c r="S46" s="151" t="s">
        <v>39</v>
      </c>
      <c r="T46" s="152" t="s">
        <v>50</v>
      </c>
      <c r="U46" s="152" t="s">
        <v>51</v>
      </c>
      <c r="V46" s="153" t="s">
        <v>40</v>
      </c>
      <c r="W46" s="154"/>
      <c r="X46" s="63"/>
      <c r="Y46" s="38"/>
      <c r="Z46" s="38"/>
      <c r="AA46" s="60"/>
      <c r="AB46" s="38"/>
      <c r="AC46" s="38"/>
      <c r="AD46" s="38"/>
      <c r="AE46" s="38"/>
      <c r="AF46" s="64"/>
    </row>
    <row r="47" spans="1:36" s="25" customFormat="1" ht="4.5" customHeight="1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44"/>
      <c r="K47" s="44"/>
      <c r="L47" s="44"/>
      <c r="M47" s="44"/>
      <c r="N47" s="44"/>
      <c r="O47" s="44"/>
      <c r="P47" s="23"/>
      <c r="Q47" s="23"/>
      <c r="R47" s="23"/>
      <c r="S47" s="23"/>
      <c r="T47" s="65"/>
      <c r="U47" s="24"/>
      <c r="V47" s="24"/>
      <c r="W47" s="24"/>
      <c r="X47" s="24"/>
      <c r="Y47" s="64"/>
      <c r="Z47" s="64"/>
      <c r="AA47" s="66"/>
      <c r="AB47" s="64"/>
      <c r="AC47" s="64"/>
      <c r="AD47" s="64"/>
      <c r="AE47" s="64"/>
      <c r="AF47" s="29"/>
    </row>
    <row r="48" spans="1:36" s="34" customFormat="1" ht="14.1" customHeight="1" x14ac:dyDescent="0.2">
      <c r="A48" s="266" t="s">
        <v>43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87"/>
      <c r="U48" s="87"/>
      <c r="V48" s="87"/>
      <c r="W48" s="111" t="s">
        <v>67</v>
      </c>
      <c r="X48" s="88"/>
      <c r="Y48" s="89"/>
      <c r="Z48" s="89"/>
      <c r="AA48" s="90"/>
      <c r="AB48" s="89"/>
      <c r="AC48" s="89"/>
      <c r="AD48" s="89"/>
      <c r="AE48" s="89"/>
      <c r="AF48" s="87"/>
    </row>
    <row r="49" spans="1:32" s="19" customFormat="1" ht="15" customHeight="1" x14ac:dyDescent="0.2">
      <c r="A49" s="71"/>
      <c r="B49" s="70"/>
      <c r="C49" s="70"/>
      <c r="D49" s="70"/>
      <c r="E49" s="70"/>
      <c r="F49" s="70"/>
      <c r="G49" s="70"/>
      <c r="H49" s="70"/>
      <c r="I49" s="70"/>
      <c r="J49" s="15"/>
      <c r="K49" s="15"/>
      <c r="L49" s="40"/>
      <c r="M49" s="43"/>
      <c r="N49" s="16"/>
      <c r="O49" s="16"/>
      <c r="P49" s="26"/>
      <c r="Q49" s="26"/>
      <c r="R49" s="26"/>
      <c r="S49" s="26"/>
      <c r="T49" s="27"/>
      <c r="U49" s="27"/>
      <c r="V49" s="27"/>
      <c r="W49" s="28"/>
      <c r="X49" s="28"/>
      <c r="Y49" s="61"/>
      <c r="Z49" s="61"/>
      <c r="AA49" s="30"/>
      <c r="AB49" s="61"/>
      <c r="AC49" s="61"/>
      <c r="AD49" s="61"/>
      <c r="AE49" s="61"/>
      <c r="AF49" s="61"/>
    </row>
    <row r="50" spans="1:32" s="19" customFormat="1" ht="15" customHeight="1" x14ac:dyDescent="0.2">
      <c r="A50" s="71"/>
      <c r="B50" s="70"/>
      <c r="C50" s="70"/>
      <c r="D50" s="70"/>
      <c r="E50" s="70"/>
      <c r="F50" s="70"/>
      <c r="G50" s="70"/>
      <c r="H50" s="70"/>
      <c r="I50" s="70"/>
      <c r="J50" s="49"/>
      <c r="K50" s="49"/>
      <c r="L50" s="40"/>
      <c r="M50" s="39"/>
      <c r="N50" s="50"/>
      <c r="O50" s="50"/>
      <c r="P50" s="26"/>
      <c r="Q50" s="26"/>
      <c r="R50" s="26"/>
      <c r="S50" s="26"/>
      <c r="T50" s="27"/>
      <c r="U50" s="27"/>
      <c r="V50" s="27"/>
      <c r="W50" s="28"/>
      <c r="X50" s="28"/>
      <c r="Y50" s="61"/>
      <c r="Z50" s="61"/>
      <c r="AA50" s="30"/>
      <c r="AB50" s="61"/>
      <c r="AC50" s="61"/>
      <c r="AD50" s="61"/>
      <c r="AE50" s="61"/>
      <c r="AF50" s="61"/>
    </row>
    <row r="51" spans="1:32" s="19" customFormat="1" ht="15" customHeight="1" x14ac:dyDescent="0.2">
      <c r="A51" s="70"/>
      <c r="B51" s="70"/>
      <c r="C51" s="70"/>
      <c r="D51" s="70"/>
      <c r="E51" s="70"/>
      <c r="F51" s="70"/>
      <c r="G51" s="70"/>
      <c r="H51" s="70"/>
      <c r="I51" s="70"/>
      <c r="J51" s="45"/>
      <c r="K51" s="45"/>
      <c r="L51" s="45"/>
      <c r="M51" s="45"/>
      <c r="N51" s="45"/>
      <c r="O51" s="45"/>
      <c r="P51" s="26"/>
      <c r="Q51" s="26"/>
      <c r="R51" s="26"/>
      <c r="S51" s="26"/>
      <c r="T51" s="27"/>
      <c r="U51" s="27"/>
      <c r="V51" s="27"/>
      <c r="W51" s="28"/>
      <c r="X51" s="28"/>
      <c r="Y51" s="61"/>
      <c r="Z51" s="61"/>
      <c r="AA51" s="30"/>
      <c r="AB51" s="61"/>
      <c r="AC51" s="61"/>
      <c r="AD51" s="61"/>
      <c r="AE51" s="61"/>
      <c r="AF51" s="61"/>
    </row>
    <row r="52" spans="1:32" s="19" customFormat="1" ht="15" customHeight="1" x14ac:dyDescent="0.2">
      <c r="A52" s="70"/>
      <c r="B52" s="70"/>
      <c r="C52" s="70"/>
      <c r="D52" s="70"/>
      <c r="E52" s="70"/>
      <c r="F52" s="70"/>
      <c r="G52" s="70"/>
      <c r="H52" s="70"/>
      <c r="I52" s="70"/>
      <c r="J52" s="45"/>
      <c r="K52" s="45"/>
      <c r="L52" s="45"/>
      <c r="M52" s="45"/>
      <c r="N52" s="45"/>
      <c r="O52" s="45"/>
      <c r="P52" s="26"/>
      <c r="Q52" s="26"/>
      <c r="R52" s="26"/>
      <c r="S52" s="26"/>
      <c r="T52" s="27"/>
      <c r="U52" s="27"/>
      <c r="V52" s="27"/>
      <c r="W52" s="28"/>
      <c r="X52" s="28"/>
      <c r="Y52" s="61"/>
      <c r="Z52" s="61"/>
      <c r="AA52" s="30"/>
      <c r="AB52" s="61"/>
      <c r="AC52" s="61"/>
      <c r="AD52" s="61"/>
      <c r="AE52" s="61"/>
      <c r="AF52" s="61"/>
    </row>
    <row r="53" spans="1:32" s="34" customFormat="1" ht="1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2"/>
      <c r="V53" s="32"/>
      <c r="W53" s="32"/>
      <c r="X53" s="33"/>
      <c r="Y53" s="19"/>
      <c r="Z53" s="19"/>
      <c r="AA53" s="21"/>
      <c r="AB53" s="19"/>
      <c r="AC53" s="19"/>
      <c r="AD53" s="19"/>
      <c r="AE53" s="19"/>
    </row>
    <row r="54" spans="1:32" s="37" customFormat="1" ht="13.9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20"/>
      <c r="X54" s="10"/>
      <c r="Y54" s="34"/>
      <c r="Z54" s="34"/>
      <c r="AA54" s="36"/>
      <c r="AB54" s="34"/>
      <c r="AC54" s="34"/>
      <c r="AD54" s="34"/>
      <c r="AE54" s="34"/>
    </row>
    <row r="55" spans="1:32" s="18" customFormat="1" ht="12" x14ac:dyDescent="0.2">
      <c r="A55" s="73"/>
      <c r="B55" s="73"/>
      <c r="C55" s="73"/>
      <c r="D55" s="73"/>
      <c r="E55" s="73"/>
      <c r="F55" s="73"/>
      <c r="G55" s="73"/>
      <c r="H55" s="73"/>
      <c r="I55" s="72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67"/>
      <c r="W55" s="267"/>
      <c r="X55" s="10"/>
      <c r="Y55" s="37"/>
      <c r="Z55" s="37"/>
      <c r="AA55" s="37"/>
      <c r="AB55" s="37"/>
      <c r="AC55" s="37"/>
      <c r="AD55" s="37"/>
      <c r="AE55" s="37"/>
    </row>
    <row r="56" spans="1:32" s="18" customFormat="1" ht="12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32" s="18" customFormat="1" ht="12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32" s="18" customFormat="1" ht="12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32" s="18" customFormat="1" ht="12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1:32" s="18" customFormat="1" ht="12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32" s="18" customFormat="1" ht="12" x14ac:dyDescent="0.2"/>
    <row r="62" spans="1:32" x14ac:dyDescent="0.25">
      <c r="Y62" s="18"/>
      <c r="Z62" s="18"/>
      <c r="AA62" s="18"/>
      <c r="AB62" s="18"/>
      <c r="AC62" s="18"/>
      <c r="AD62" s="18"/>
      <c r="AE62" s="18"/>
    </row>
  </sheetData>
  <sheetProtection password="DAAB" sheet="1" objects="1" scenarios="1"/>
  <mergeCells count="57">
    <mergeCell ref="A1:W1"/>
    <mergeCell ref="A44:N44"/>
    <mergeCell ref="P44:W44"/>
    <mergeCell ref="A48:R48"/>
    <mergeCell ref="V55:W55"/>
    <mergeCell ref="A25:F25"/>
    <mergeCell ref="A26:F26"/>
    <mergeCell ref="A42:R42"/>
    <mergeCell ref="V32:W32"/>
    <mergeCell ref="G28:Q28"/>
    <mergeCell ref="G29:Q29"/>
    <mergeCell ref="R29:V29"/>
    <mergeCell ref="R28:V28"/>
    <mergeCell ref="A28:F28"/>
    <mergeCell ref="A29:F29"/>
    <mergeCell ref="A22:F22"/>
    <mergeCell ref="Y18:AF18"/>
    <mergeCell ref="A21:F21"/>
    <mergeCell ref="A18:F18"/>
    <mergeCell ref="A14:F14"/>
    <mergeCell ref="A15:F15"/>
    <mergeCell ref="A20:F20"/>
    <mergeCell ref="A19:F19"/>
    <mergeCell ref="G27:Q27"/>
    <mergeCell ref="A27:F27"/>
    <mergeCell ref="A24:F24"/>
    <mergeCell ref="A8:E8"/>
    <mergeCell ref="A10:F10"/>
    <mergeCell ref="F8:J8"/>
    <mergeCell ref="A23:F23"/>
    <mergeCell ref="K8:L8"/>
    <mergeCell ref="Z4:AE4"/>
    <mergeCell ref="Y5:AE5"/>
    <mergeCell ref="U7:W7"/>
    <mergeCell ref="AC8:AC9"/>
    <mergeCell ref="AD8:AD9"/>
    <mergeCell ref="AE8:AE9"/>
    <mergeCell ref="AA8:AA9"/>
    <mergeCell ref="AB8:AB9"/>
    <mergeCell ref="Y8:Y9"/>
    <mergeCell ref="Z8:Z9"/>
    <mergeCell ref="A4:W5"/>
    <mergeCell ref="U8:W8"/>
    <mergeCell ref="A6:W6"/>
    <mergeCell ref="A7:E7"/>
    <mergeCell ref="F7:J7"/>
    <mergeCell ref="R8:S8"/>
    <mergeCell ref="J2:Q2"/>
    <mergeCell ref="A12:F12"/>
    <mergeCell ref="A13:F13"/>
    <mergeCell ref="A16:F16"/>
    <mergeCell ref="A17:F17"/>
    <mergeCell ref="K7:L7"/>
    <mergeCell ref="A11:F11"/>
    <mergeCell ref="P7:S7"/>
    <mergeCell ref="R2:W2"/>
    <mergeCell ref="M7:O7"/>
  </mergeCells>
  <printOptions horizontalCentered="1" verticalCentered="1"/>
  <pageMargins left="0" right="0" top="0" bottom="0" header="0" footer="0"/>
  <pageSetup scale="59" pageOrder="overThenDown" orientation="landscape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>FUSD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Davis</dc:creator>
  <cp:lastModifiedBy>Linda Romero</cp:lastModifiedBy>
  <cp:lastPrinted>2018-10-05T17:58:59Z</cp:lastPrinted>
  <dcterms:created xsi:type="dcterms:W3CDTF">2015-04-01T21:09:16Z</dcterms:created>
  <dcterms:modified xsi:type="dcterms:W3CDTF">2018-10-05T18:04:34Z</dcterms:modified>
</cp:coreProperties>
</file>